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5725"/>
</workbook>
</file>

<file path=xl/calcChain.xml><?xml version="1.0" encoding="utf-8"?>
<calcChain xmlns="http://schemas.openxmlformats.org/spreadsheetml/2006/main">
  <c r="O103" i="1"/>
  <c r="P103" s="1"/>
  <c r="N103"/>
  <c r="F103"/>
  <c r="O102"/>
  <c r="O104" s="1"/>
  <c r="N102"/>
  <c r="N104" s="1"/>
  <c r="F102"/>
  <c r="F104" s="1"/>
  <c r="O90"/>
  <c r="P90" s="1"/>
  <c r="N90"/>
  <c r="L90"/>
  <c r="J90"/>
  <c r="H90"/>
  <c r="F90"/>
  <c r="O89"/>
  <c r="P89" s="1"/>
  <c r="N89"/>
  <c r="L89"/>
  <c r="J89"/>
  <c r="H89"/>
  <c r="F89"/>
  <c r="O88"/>
  <c r="P88" s="1"/>
  <c r="N88"/>
  <c r="L88"/>
  <c r="J88"/>
  <c r="H88"/>
  <c r="F88"/>
  <c r="O87"/>
  <c r="P87" s="1"/>
  <c r="N87"/>
  <c r="L87"/>
  <c r="J87"/>
  <c r="H87"/>
  <c r="F87"/>
  <c r="O86"/>
  <c r="P86" s="1"/>
  <c r="N86"/>
  <c r="L86"/>
  <c r="J86"/>
  <c r="H86"/>
  <c r="F86"/>
  <c r="O85"/>
  <c r="P85" s="1"/>
  <c r="N85"/>
  <c r="L85"/>
  <c r="J85"/>
  <c r="H85"/>
  <c r="F85"/>
  <c r="O84"/>
  <c r="P84" s="1"/>
  <c r="N84"/>
  <c r="L84"/>
  <c r="J84"/>
  <c r="H84"/>
  <c r="F84"/>
  <c r="O83"/>
  <c r="P83" s="1"/>
  <c r="N83"/>
  <c r="L83"/>
  <c r="J83"/>
  <c r="H83"/>
  <c r="F83"/>
  <c r="O82"/>
  <c r="P82" s="1"/>
  <c r="N82"/>
  <c r="L82"/>
  <c r="J82"/>
  <c r="H82"/>
  <c r="F82"/>
  <c r="O81"/>
  <c r="P81" s="1"/>
  <c r="N81"/>
  <c r="L81"/>
  <c r="J81"/>
  <c r="H81"/>
  <c r="F81"/>
  <c r="O80"/>
  <c r="P80" s="1"/>
  <c r="N80"/>
  <c r="L80"/>
  <c r="J80"/>
  <c r="H80"/>
  <c r="F80"/>
  <c r="O79"/>
  <c r="P79" s="1"/>
  <c r="N79"/>
  <c r="L79"/>
  <c r="J79"/>
  <c r="H79"/>
  <c r="F79"/>
  <c r="O78"/>
  <c r="P78" s="1"/>
  <c r="N78"/>
  <c r="L78"/>
  <c r="J78"/>
  <c r="H78"/>
  <c r="F78"/>
  <c r="O77"/>
  <c r="P77" s="1"/>
  <c r="N77"/>
  <c r="L77"/>
  <c r="J77"/>
  <c r="H77"/>
  <c r="F77"/>
  <c r="O76"/>
  <c r="P76" s="1"/>
  <c r="N76"/>
  <c r="L76"/>
  <c r="J76"/>
  <c r="H76"/>
  <c r="F76"/>
  <c r="O75"/>
  <c r="P75" s="1"/>
  <c r="N75"/>
  <c r="L75"/>
  <c r="J75"/>
  <c r="H75"/>
  <c r="F75"/>
  <c r="O74"/>
  <c r="P74" s="1"/>
  <c r="N74"/>
  <c r="L74"/>
  <c r="J74"/>
  <c r="H74"/>
  <c r="F74"/>
  <c r="O73"/>
  <c r="P73" s="1"/>
  <c r="N73"/>
  <c r="L73"/>
  <c r="J73"/>
  <c r="H73"/>
  <c r="F73"/>
  <c r="O72"/>
  <c r="P72" s="1"/>
  <c r="N72"/>
  <c r="L72"/>
  <c r="J72"/>
  <c r="H72"/>
  <c r="F72"/>
  <c r="N71"/>
  <c r="L71"/>
  <c r="I71"/>
  <c r="O71" s="1"/>
  <c r="P71" s="1"/>
  <c r="H71"/>
  <c r="F71"/>
  <c r="N70"/>
  <c r="L70"/>
  <c r="H70"/>
  <c r="I70" s="1"/>
  <c r="F70"/>
  <c r="N69"/>
  <c r="L69"/>
  <c r="I69"/>
  <c r="O69" s="1"/>
  <c r="P69" s="1"/>
  <c r="H69"/>
  <c r="F69"/>
  <c r="N68"/>
  <c r="L68"/>
  <c r="H68"/>
  <c r="I68" s="1"/>
  <c r="F68"/>
  <c r="N67"/>
  <c r="L67"/>
  <c r="I67"/>
  <c r="O67" s="1"/>
  <c r="P67" s="1"/>
  <c r="H67"/>
  <c r="F67"/>
  <c r="P66"/>
  <c r="O66"/>
  <c r="N66"/>
  <c r="L66"/>
  <c r="J66"/>
  <c r="H66"/>
  <c r="F66"/>
  <c r="N65"/>
  <c r="L65"/>
  <c r="H65"/>
  <c r="I65" s="1"/>
  <c r="F65"/>
  <c r="N64"/>
  <c r="L64"/>
  <c r="I64"/>
  <c r="O64" s="1"/>
  <c r="P64" s="1"/>
  <c r="H64"/>
  <c r="F64"/>
  <c r="N63"/>
  <c r="L63"/>
  <c r="H63"/>
  <c r="I63" s="1"/>
  <c r="F63"/>
  <c r="N62"/>
  <c r="L62"/>
  <c r="I62"/>
  <c r="O62" s="1"/>
  <c r="P62" s="1"/>
  <c r="H62"/>
  <c r="F62"/>
  <c r="N61"/>
  <c r="L61"/>
  <c r="H61"/>
  <c r="I61" s="1"/>
  <c r="F61"/>
  <c r="N60"/>
  <c r="L60"/>
  <c r="I60"/>
  <c r="O60" s="1"/>
  <c r="P60" s="1"/>
  <c r="H60"/>
  <c r="F60"/>
  <c r="N59"/>
  <c r="L59"/>
  <c r="H59"/>
  <c r="I59" s="1"/>
  <c r="F59"/>
  <c r="O58"/>
  <c r="P58" s="1"/>
  <c r="N58"/>
  <c r="L58"/>
  <c r="J58"/>
  <c r="H58"/>
  <c r="F58"/>
  <c r="N57"/>
  <c r="L57"/>
  <c r="I57"/>
  <c r="O57" s="1"/>
  <c r="P57" s="1"/>
  <c r="H57"/>
  <c r="F57"/>
  <c r="P56"/>
  <c r="O56"/>
  <c r="N56"/>
  <c r="L56"/>
  <c r="J56"/>
  <c r="H56"/>
  <c r="F56"/>
  <c r="N55"/>
  <c r="L55"/>
  <c r="H55"/>
  <c r="I55" s="1"/>
  <c r="F55"/>
  <c r="N54"/>
  <c r="L54"/>
  <c r="I54"/>
  <c r="O54" s="1"/>
  <c r="P54" s="1"/>
  <c r="H54"/>
  <c r="F54"/>
  <c r="N53"/>
  <c r="L53"/>
  <c r="H53"/>
  <c r="I53" s="1"/>
  <c r="F53"/>
  <c r="N52"/>
  <c r="L52"/>
  <c r="I52"/>
  <c r="O52" s="1"/>
  <c r="P52" s="1"/>
  <c r="H52"/>
  <c r="F52"/>
  <c r="N51"/>
  <c r="L51"/>
  <c r="H51"/>
  <c r="I51" s="1"/>
  <c r="F51"/>
  <c r="N50"/>
  <c r="L50"/>
  <c r="I50"/>
  <c r="O50" s="1"/>
  <c r="P50" s="1"/>
  <c r="H50"/>
  <c r="F50"/>
  <c r="N49"/>
  <c r="L49"/>
  <c r="H49"/>
  <c r="I49" s="1"/>
  <c r="F49"/>
  <c r="N48"/>
  <c r="L48"/>
  <c r="I48"/>
  <c r="O48" s="1"/>
  <c r="P48" s="1"/>
  <c r="H48"/>
  <c r="F48"/>
  <c r="N47"/>
  <c r="L47"/>
  <c r="H47"/>
  <c r="I47" s="1"/>
  <c r="F47"/>
  <c r="N46"/>
  <c r="L46"/>
  <c r="I46"/>
  <c r="O46" s="1"/>
  <c r="P46" s="1"/>
  <c r="H46"/>
  <c r="F46"/>
  <c r="P45"/>
  <c r="O45"/>
  <c r="N45"/>
  <c r="L45"/>
  <c r="J45"/>
  <c r="H45"/>
  <c r="F45"/>
  <c r="P44"/>
  <c r="O44"/>
  <c r="N44"/>
  <c r="L44"/>
  <c r="J44"/>
  <c r="H44"/>
  <c r="F44"/>
  <c r="P43"/>
  <c r="O43"/>
  <c r="N43"/>
  <c r="L43"/>
  <c r="J43"/>
  <c r="H43"/>
  <c r="F43"/>
  <c r="P42"/>
  <c r="O42"/>
  <c r="N42"/>
  <c r="L42"/>
  <c r="J42"/>
  <c r="H42"/>
  <c r="F42"/>
  <c r="P41"/>
  <c r="O41"/>
  <c r="N41"/>
  <c r="L41"/>
  <c r="J41"/>
  <c r="H41"/>
  <c r="F41"/>
  <c r="P40"/>
  <c r="N40"/>
  <c r="L40"/>
  <c r="J40"/>
  <c r="H40"/>
  <c r="F40"/>
  <c r="O39"/>
  <c r="P39" s="1"/>
  <c r="N39"/>
  <c r="L39"/>
  <c r="J39"/>
  <c r="H39"/>
  <c r="F39"/>
  <c r="O38"/>
  <c r="P38" s="1"/>
  <c r="N38"/>
  <c r="L38"/>
  <c r="J38"/>
  <c r="H38"/>
  <c r="F38"/>
  <c r="O37"/>
  <c r="P37" s="1"/>
  <c r="N37"/>
  <c r="L37"/>
  <c r="J37"/>
  <c r="H37"/>
  <c r="F37"/>
  <c r="O36"/>
  <c r="P36" s="1"/>
  <c r="N36"/>
  <c r="L36"/>
  <c r="J36"/>
  <c r="H36"/>
  <c r="F36"/>
  <c r="O35"/>
  <c r="P35" s="1"/>
  <c r="N35"/>
  <c r="L35"/>
  <c r="J35"/>
  <c r="H35"/>
  <c r="F35"/>
  <c r="O34"/>
  <c r="P34" s="1"/>
  <c r="N34"/>
  <c r="L34"/>
  <c r="J34"/>
  <c r="H34"/>
  <c r="F34"/>
  <c r="O33"/>
  <c r="P33" s="1"/>
  <c r="N33"/>
  <c r="L33"/>
  <c r="J33"/>
  <c r="H33"/>
  <c r="F33"/>
  <c r="O32"/>
  <c r="P32" s="1"/>
  <c r="N32"/>
  <c r="L32"/>
  <c r="J32"/>
  <c r="H32"/>
  <c r="F32"/>
  <c r="O31"/>
  <c r="P31" s="1"/>
  <c r="N31"/>
  <c r="L31"/>
  <c r="J31"/>
  <c r="H31"/>
  <c r="F31"/>
  <c r="O30"/>
  <c r="P30" s="1"/>
  <c r="N30"/>
  <c r="L30"/>
  <c r="J30"/>
  <c r="H30"/>
  <c r="F30"/>
  <c r="O29"/>
  <c r="P29" s="1"/>
  <c r="N29"/>
  <c r="L29"/>
  <c r="J29"/>
  <c r="H29"/>
  <c r="F29"/>
  <c r="N28"/>
  <c r="L28"/>
  <c r="I28"/>
  <c r="O28" s="1"/>
  <c r="P28" s="1"/>
  <c r="H28"/>
  <c r="F28"/>
  <c r="N27"/>
  <c r="L27"/>
  <c r="H27"/>
  <c r="I27" s="1"/>
  <c r="F27"/>
  <c r="N26"/>
  <c r="L26"/>
  <c r="I26"/>
  <c r="O26" s="1"/>
  <c r="P26" s="1"/>
  <c r="H26"/>
  <c r="F26"/>
  <c r="N25"/>
  <c r="L25"/>
  <c r="H25"/>
  <c r="I25" s="1"/>
  <c r="F25"/>
  <c r="N24"/>
  <c r="L24"/>
  <c r="I24"/>
  <c r="O24" s="1"/>
  <c r="P24" s="1"/>
  <c r="H24"/>
  <c r="F24"/>
  <c r="N23"/>
  <c r="L23"/>
  <c r="H23"/>
  <c r="I23" s="1"/>
  <c r="F23"/>
  <c r="N22"/>
  <c r="L22"/>
  <c r="I22"/>
  <c r="O22" s="1"/>
  <c r="P22" s="1"/>
  <c r="H22"/>
  <c r="F22"/>
  <c r="N21"/>
  <c r="L21"/>
  <c r="H21"/>
  <c r="I21" s="1"/>
  <c r="F21"/>
  <c r="N20"/>
  <c r="L20"/>
  <c r="I20"/>
  <c r="O20" s="1"/>
  <c r="P20" s="1"/>
  <c r="H20"/>
  <c r="F20"/>
  <c r="N19"/>
  <c r="L19"/>
  <c r="H19"/>
  <c r="I19" s="1"/>
  <c r="F19"/>
  <c r="N18"/>
  <c r="L18"/>
  <c r="I18"/>
  <c r="O18" s="1"/>
  <c r="P18" s="1"/>
  <c r="H18"/>
  <c r="F18"/>
  <c r="N17"/>
  <c r="L17"/>
  <c r="H17"/>
  <c r="I17" s="1"/>
  <c r="F17"/>
  <c r="N16"/>
  <c r="L16"/>
  <c r="I16"/>
  <c r="O16" s="1"/>
  <c r="P16" s="1"/>
  <c r="H16"/>
  <c r="F16"/>
  <c r="N15"/>
  <c r="L15"/>
  <c r="H15"/>
  <c r="I15" s="1"/>
  <c r="F15"/>
  <c r="N14"/>
  <c r="L14"/>
  <c r="I14"/>
  <c r="O14" s="1"/>
  <c r="P14" s="1"/>
  <c r="H14"/>
  <c r="F14"/>
  <c r="N13"/>
  <c r="L13"/>
  <c r="H13"/>
  <c r="I13" s="1"/>
  <c r="F13"/>
  <c r="N12"/>
  <c r="L12"/>
  <c r="I12"/>
  <c r="O12" s="1"/>
  <c r="P12" s="1"/>
  <c r="H12"/>
  <c r="F12"/>
  <c r="N11"/>
  <c r="L11"/>
  <c r="H11"/>
  <c r="I11" s="1"/>
  <c r="F11"/>
  <c r="A11"/>
  <c r="A12" s="1"/>
  <c r="A13" s="1"/>
  <c r="A14" s="1"/>
  <c r="A15" s="1"/>
  <c r="A16" s="1"/>
  <c r="A17" s="1"/>
  <c r="A18" s="1"/>
  <c r="A19" s="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N10"/>
  <c r="L10"/>
  <c r="I10"/>
  <c r="O10" s="1"/>
  <c r="P10" s="1"/>
  <c r="H10"/>
  <c r="F10"/>
  <c r="A10"/>
  <c r="N9"/>
  <c r="N91" s="1"/>
  <c r="L9"/>
  <c r="L91" s="1"/>
  <c r="H9"/>
  <c r="H91" s="1"/>
  <c r="F9"/>
  <c r="F91" s="1"/>
  <c r="O15" l="1"/>
  <c r="P15" s="1"/>
  <c r="J15"/>
  <c r="O23"/>
  <c r="P23" s="1"/>
  <c r="J23"/>
  <c r="O49"/>
  <c r="P49" s="1"/>
  <c r="J49"/>
  <c r="J65"/>
  <c r="O65"/>
  <c r="P65" s="1"/>
  <c r="O68"/>
  <c r="P68" s="1"/>
  <c r="J68"/>
  <c r="J13"/>
  <c r="O13"/>
  <c r="P13" s="1"/>
  <c r="J21"/>
  <c r="O21"/>
  <c r="P21" s="1"/>
  <c r="J47"/>
  <c r="O47"/>
  <c r="P47" s="1"/>
  <c r="J55"/>
  <c r="O55"/>
  <c r="P55" s="1"/>
  <c r="O63"/>
  <c r="P63" s="1"/>
  <c r="J63"/>
  <c r="O11"/>
  <c r="P11" s="1"/>
  <c r="J11"/>
  <c r="O19"/>
  <c r="P19" s="1"/>
  <c r="J19"/>
  <c r="O27"/>
  <c r="P27" s="1"/>
  <c r="J27"/>
  <c r="O53"/>
  <c r="P53" s="1"/>
  <c r="J53"/>
  <c r="J61"/>
  <c r="O61"/>
  <c r="P61" s="1"/>
  <c r="J17"/>
  <c r="O17"/>
  <c r="P17" s="1"/>
  <c r="J25"/>
  <c r="O25"/>
  <c r="P25" s="1"/>
  <c r="J51"/>
  <c r="O51"/>
  <c r="P51" s="1"/>
  <c r="O59"/>
  <c r="P59" s="1"/>
  <c r="J59"/>
  <c r="J70"/>
  <c r="O70"/>
  <c r="P70" s="1"/>
  <c r="I9"/>
  <c r="J12"/>
  <c r="J16"/>
  <c r="J20"/>
  <c r="J24"/>
  <c r="J28"/>
  <c r="J46"/>
  <c r="J50"/>
  <c r="J54"/>
  <c r="J60"/>
  <c r="J64"/>
  <c r="J69"/>
  <c r="P102"/>
  <c r="P104" s="1"/>
  <c r="P108" s="1"/>
  <c r="J10"/>
  <c r="J14"/>
  <c r="J18"/>
  <c r="J22"/>
  <c r="J26"/>
  <c r="J48"/>
  <c r="J52"/>
  <c r="J57"/>
  <c r="J62"/>
  <c r="J67"/>
  <c r="J71"/>
  <c r="P109" l="1"/>
  <c r="P110"/>
  <c r="J9"/>
  <c r="J91" s="1"/>
  <c r="O9"/>
  <c r="P9" l="1"/>
  <c r="O91"/>
  <c r="P91" l="1"/>
  <c r="P92" s="1"/>
  <c r="P93" l="1"/>
  <c r="P94" s="1"/>
  <c r="P111" s="1"/>
</calcChain>
</file>

<file path=xl/sharedStrings.xml><?xml version="1.0" encoding="utf-8"?>
<sst xmlns="http://schemas.openxmlformats.org/spreadsheetml/2006/main" count="239" uniqueCount="134">
  <si>
    <t>ΠΡΟΥΠΟΛΟΓΙΣΜΟΣ ΜΕΛΕΤΗΣ ΓΡΑΦΙΚΗΣ ΥΛΗΣ ΔΗΜΟΥ ΚΕΝΤΡΙΚΗΣ  ΚΕΡΚΥΡΑΣ ΚΑΙ ΔΙΑΠΟΝΤΙΩΝ ΝΗΣΩΝ  2019</t>
  </si>
  <si>
    <t>α/α</t>
  </si>
  <si>
    <t>Περιγραφή Ειδών Γραφικής Ύλης</t>
  </si>
  <si>
    <t>Μ/Μ</t>
  </si>
  <si>
    <t>Τιμή Μονάδας</t>
  </si>
  <si>
    <t>ΟΜΑΔΑ Α. Προμήθεια γραφικής ύλης και λοιπά υλικά γραφείων</t>
  </si>
  <si>
    <t>Συνολικές Ποσότητες</t>
  </si>
  <si>
    <t>ΣΥΝΟΛΙΚΗ ΑΞΙΑ χωρίς ΦΠΑ</t>
  </si>
  <si>
    <t xml:space="preserve">Είδη για  Δ/νσεις Δήμου        </t>
  </si>
  <si>
    <t>Είδη για Δομές Δ/νσης Κοινωνικής Προστασίας Παιδείας και Πολιτισμού</t>
  </si>
  <si>
    <t>Κατασκηνώσεις</t>
  </si>
  <si>
    <t xml:space="preserve">Κέντρο Κοινότητας </t>
  </si>
  <si>
    <t xml:space="preserve">Ξενώνας φιλοξενίας </t>
  </si>
  <si>
    <t xml:space="preserve"> Κ.Α 10.6612.003 </t>
  </si>
  <si>
    <t>ΠΙΚΠΑ                                   Κ.Α. 15.6484.001</t>
  </si>
  <si>
    <t>ΒΙΔΟ                                                 Κ.Α. 15.6484.002</t>
  </si>
  <si>
    <r>
      <t xml:space="preserve"> Κ.Α.   </t>
    </r>
    <r>
      <rPr>
        <b/>
        <sz val="10"/>
        <color theme="1"/>
        <rFont val="Calibri"/>
        <family val="2"/>
        <charset val="161"/>
        <scheme val="minor"/>
      </rPr>
      <t xml:space="preserve">60.7341.065  </t>
    </r>
  </si>
  <si>
    <t xml:space="preserve">Κ.Α. 60.7341.021 </t>
  </si>
  <si>
    <t>Ποσότητες</t>
  </si>
  <si>
    <t>Αξία</t>
  </si>
  <si>
    <r>
      <t>ΟΜΑΔΑ Α. Προμήθεια γραφικής ύλης και λοιπά υλικά γραφείων</t>
    </r>
    <r>
      <rPr>
        <sz val="9"/>
        <color theme="1"/>
        <rFont val="Calibri"/>
        <family val="2"/>
        <charset val="161"/>
        <scheme val="minor"/>
      </rPr>
      <t>(CPV 30192700-8-Γραφική ύλη)</t>
    </r>
  </si>
  <si>
    <t>CD ΕΓΓΡΑΦΗΣ ΧΩΡΗΤΙΚΟΤΗΤΑΣ 700MB ΤΑΧΥΤΗΤΑ ΕΓΓΡΑΦΗΣ EΩΣ 16X</t>
  </si>
  <si>
    <t>Τεμ.</t>
  </si>
  <si>
    <t>DVD±R ΔΙΣΚΑΚΙΑ ΧΩΡΗΤΙΚΟΤΗΤΑΣ 4.7GBTAXYTHTA ΕΓΓΡΑΦΗΣ 16Χ</t>
  </si>
  <si>
    <t>USB FLASH MEMORY STICK ΧΩΡΗΤΙΚΟΤΗΤΑΣ 8  GB ΣΥΝΔΕΣΗΣ USB 2.0 TOYΛAXIΣTON</t>
  </si>
  <si>
    <t>ΑΠΟΣΥΡΡΑΠΤΙΚΟ ΜΕΣΑΙΟΜΕΤΑΛΛΙΚΟ</t>
  </si>
  <si>
    <t>ΑΡΙΘΜΟΜΗΧΑΝΗ 12 ΨΗΦΙΩΝ ΜΕ ΜΕΓΑΛΗ ΟΘΟΝΗ ΛΕΙΤΟΥΡΓΙΑ   ΜΕ ΜΠΑΤΑΡΙΑ ΚΑΙ ΗΛΙΑΚΗ ΕΝΕΡΓΕΙΑ</t>
  </si>
  <si>
    <t>ΒΙΒΛΙΟ ΕΥΡΕΤΗΡΙΟ 21Χ30 ΚΩΔ:582 100 ΦΥΛΛΑ</t>
  </si>
  <si>
    <t>ΒΙΒΛΙΟ ΚΛΗΤΗΡΩΝ 17Χ25 ΚΩΔ:526 100 ΦΥΛΛΑ</t>
  </si>
  <si>
    <t xml:space="preserve">ΒΙΒΛΙΟ ΠΡΑΚΤΙΚΩΝ 21Χ30 ΚΩΔ:503 100 ΦΥΛΛΑ </t>
  </si>
  <si>
    <t>ΒΙΒΛΙΟ ΠΡΑΚΤΙΚΩΝ 25Χ35 ΚΩΔ:515 100 ΦΥΛΛΑ</t>
  </si>
  <si>
    <r>
      <t>ΒΙΒΛΙΟ ΠΡΩΤΟΚΟΛΛΟΥ 21Χ30 ΚΩΔ:542</t>
    </r>
    <r>
      <rPr>
        <vertAlign val="superscript"/>
        <sz val="10.5"/>
        <color rgb="FF00000A"/>
        <rFont val="Calibri"/>
        <family val="2"/>
        <charset val="161"/>
        <scheme val="minor"/>
      </rPr>
      <t>α</t>
    </r>
    <r>
      <rPr>
        <sz val="10.5"/>
        <color rgb="FF00000A"/>
        <rFont val="Calibri"/>
        <family val="2"/>
        <charset val="161"/>
        <scheme val="minor"/>
      </rPr>
      <t xml:space="preserve"> 200 ΦΥΛΛΑ</t>
    </r>
  </si>
  <si>
    <t>ΓΟΜΑ ΛΕΥΚΗ ΓΙΑ ΜΟΛΥΒΙ</t>
  </si>
  <si>
    <t>ΔΙΑΛΥΤΙΚΟ ΓΙΑ ΔΙΟΡΘΩΤΙΚΟ ΜΟΝΟ  20ml</t>
  </si>
  <si>
    <t>ΔΙΟΡΘΩΤΙΚΗ ΤΑΙΝΙΑ ΛΕΥΚΗ ΔΙΑΣΤ.  42MMX6M</t>
  </si>
  <si>
    <t>ΔΙΟΡΘΩΤΙΚΟ ΥΓΡΟ ΜΟΝΟ 20ml</t>
  </si>
  <si>
    <t>ΕΠΙΤΡΑΠΕΖΙΑ ΞΥΛΙΝΗ ΒΑΣΗ ΓΙΑ ΗΜΕΡΟΔΕΙΚΤΗ ΓΡΑΦΕΙΟΥ</t>
  </si>
  <si>
    <t>ΕΤΙΚΕΤΕΣ ΑΥΤ/ΤΕΣ 100χ50 χιλιοστ. πακέτο 40 φύλλων (των 3 τεμαχίων για κάθε φύλλο)</t>
  </si>
  <si>
    <t>ΖΕΛΑΤΙΝΕΣ ΓΙΑ ΝΤΟΣΙΕ Α4 με άνοιγμα από πάνω ΣΥΣΚΕΥΑΣΊΑ 100ΤΕΜ</t>
  </si>
  <si>
    <t>ΗΜΕΡΟΛΟΓΙΑ ΕΠΙΤΡΑΠΕΖΙΑ ΗΜΕΡΟΔΕΙΚΤΗΣ ΔΙΑΣΤ.(12 Χ 8) ΓΙΑ ΤΟΠΟΘΕΤΗΣΗ ΣΕ ΒΑΣΗ</t>
  </si>
  <si>
    <t>ΗΜΕΡΟΛΟΓΙΟ ΑΤΖΕΝΤΑ ΒΙΒΛΙΟΔΕΤΗΜΕΝΟ ΔΙΑΣΤ.(24,5 Χ 17) ΔΙΑΦΟΡΑ ΧΡΩΜΑΤΑ</t>
  </si>
  <si>
    <t xml:space="preserve">ΚΛΑΣΕΡ ΓΡΑΦΕΙΟΥ 8-32 ΑΠΟ ΑΝΘΕΚΤΙΚΟ ΧΑΡΤΟΝΙ ΜΕ ΠΛΑΣΤΙΚΗ ΕΠΕΝΔΥΣΗ, ΝΑ ΕΧΕΙ ΜΕΤΑΛΛΙΚΗ ΑΚΜΗ ΣΤΗ ΒΑΣΗ, ΝΑ ΔΙΑΘΕΤΕΙ ΜΗΧΑΝΙΣΜΟ ΣΥΣΚΡΑΤΗΣΗΣ ΚΑΙ ΑΣΦΑΛΙΣΗΣ ΤΩΝ ΕΓΓΡΑΦΩΝ ,ΝΑ ΕΧΕΙ ΔΥΟ ΜΕΤΑΛΛΙΚΟΥΣ ΚΡΙΚΟΥΣ ΚΑΙ ΝΑ ΕΧΕΙ ΧΩΡΗΤΙΚΟΤΗΤΑ ΕΩΣ 750 ΦΥΛΛΩΝ  ΧΑΡΤΙΟΥ Α4.
ΔΙΑΣΤΑΣΕΙΣ : ΡΑΧΗ 8 cm,ΎΨΟΣ 32 cm
 </t>
  </si>
  <si>
    <t>ΚΟΛΛΑ  STICK  ΓΙΑ ΧΑΡΤΙ ΚΑΙ ΧΑΡΤΟΝΙ  ΜΕ ΚΑΠΑΚΙ ΠΟΥ ΒΙΔΩΝΕΙ 21 gr περίπου</t>
  </si>
  <si>
    <t xml:space="preserve">ΚΟΛΛΑ ΛΕΥΚΗ ΥΓΡΗ ΠΟΛΛΑΠΛΩΝ ΧΡΗΣΕΩΝ ΣΥΣΚ. 500 ΓΡΑΜ.  </t>
  </si>
  <si>
    <t xml:space="preserve">ΚΟΛΛΕΣ ΑΝΑΦΟΡΑΣ πακέτο 400 φύλλων </t>
  </si>
  <si>
    <t>τεμ</t>
  </si>
  <si>
    <t>ΚΟΛΛΗΤΙΚΗ ΤΑΙΝΙΑ ΣΥΣΚΕΥΑΣΙΑΣ ΚΑΦΕ 50 mmx 50 m</t>
  </si>
  <si>
    <t>ΚΟΛΛΗΤΙΚΗ ΤΑΙΝΙΑ ΣΥΣΚΕΥΑΣΙΑΣ ΔΙΑΦΑΝΗ  48 mmx 50 m</t>
  </si>
  <si>
    <t xml:space="preserve">ΚΟΠΙΔΗ 18mm ΜΕ ΚΟΥΜΠΙ ΑΣΦΑΛΕΙΑΣ ΚΑΙ ΠΛΑΣΤΙΚΗ ΛΑΒΗ </t>
  </si>
  <si>
    <t>ΚΟΥΤΙ  ΚΟΦΤΟ ΣΚΛΗΡΟ PVC ΔΙΑΣΤΑΣΕΙΣ 8Χ34Χ28</t>
  </si>
  <si>
    <t>ΚΟΥΤΙ ΠΕΡΙΟΔΙΚΩΝ ΑΡΧΕΙΟΘΕΤΗΣΗΣ Α4   ΚΟΦΤΟ ΧΑΡΤΙΝΟ</t>
  </si>
  <si>
    <t>ΚΟΥΤΙΑ ΑΡΧΕΙΟΥ ΧΑΡΤΟΝΙ ΜΕ ΛΑΣΤΙΧΟ 3 CM 25X35</t>
  </si>
  <si>
    <t>ΚΟΥΤΙΑ ΑΡΧΕΙΟΥ ΧΑΡΤΟΝΙ ΜΕ ΛΑΣΤΙΧΟ 5 CM 25X35</t>
  </si>
  <si>
    <t>ΚΟΥΤΙΑ ΑΡΧΕΙΟΥ ΧΑΡΤΟΝΙ ΜΕ ΛΑΣΤΙΧΟ 8 CM 25X35</t>
  </si>
  <si>
    <t>ΚΟΥΤΙΑ ΑΡΧΕΙΟΥ ΧΑΡΤΟΝΙ ΜΕ ΛΑΣΤΙΧΟ 12 CM 25X35</t>
  </si>
  <si>
    <t>Τεμ</t>
  </si>
  <si>
    <t>ΚΥΒΟΣ ΣΗΜΕΙΩΣΕΩΝ ΛΕΥΚΟΣ ΑΝΤΑΛ. 500Φ</t>
  </si>
  <si>
    <t>τεμ.</t>
  </si>
  <si>
    <t>ΚΥΒΟΥΣ ΣΗΜ/ΕΩΝ ΕΓΧΡΩΜΟΥΣ ΑΥΤΟΚ/ΤΟΥΣ</t>
  </si>
  <si>
    <t>ΜΑΡΚΑΔΟΡΑΚΙΑ ΓΙΑ ΕΓΓΡΑΦΗ ΣΕ ΔΙΣΚΑΚΙ DVD</t>
  </si>
  <si>
    <t>Tεμ.</t>
  </si>
  <si>
    <t>ΜΑΡΚΑΔΟΡΟΙ ΥΠΟΓΡΑΜΜΙΣΗΣ   ΦΩΣΦΟΡΟΥΧΟΙ ΔΙΑΦΟΡΩΝ ΧΡΩΜΑΤΩΝ ΜΕ ΕΥΡΟΣ ΓΡΑΦΗΣ 3-5 mm</t>
  </si>
  <si>
    <t>ΜΑΡΚΑΔΟΡΟΙ ΧΟΝΔΡΟΙ ΚΟΥΤΙ 12 ΤΕΜ ΖΩΓΡΑΦΙΚΗΣ</t>
  </si>
  <si>
    <t xml:space="preserve">ΜΑΡΚΑΔΟΡΟΣ ΑΝΕΞΙΤΗΛΟΣ  ΧΟΝΔΡΗΣ  ΓΡΑΦΗΣ  ΣΥΣΚΕΥΑΣΙΑΣ ΜΕ ΣΤΡΟΓΓΥΛΗ ΜΥΤΗ ΚΟΚΚΙΝΟ </t>
  </si>
  <si>
    <t>ΜΑΡΚΑΔΟΡΟΣ ΑΝΕΞΙΤΗΛΟΣ  ΧΟΝΔΡΗΣ ΓΡΑΦΗΣ  ΣΥΣΚΕΥΑΣΙΑΣ ΜΕ ΣΤΡΟΓΓΥΛΗ ΜΥΤΗ ΜΠΛΕ</t>
  </si>
  <si>
    <t>ΜΑΡΚΑΔΟΡΟΣ ΑΝΕΞΙΤΗΛΟΣ ΧΟΝΔΡΗΣ ΓΡΑΦΗΣ  ΣΥΣΚΕΥΑΣΙΑΣ ΜΕ ΣΤΡΟΓΓΥΛΗ ΜΥΤΗ ΜΑΥΡΟ</t>
  </si>
  <si>
    <t>ΜΑΡΚΑΔΟΡΟΣ ΥΓΡΗΣ ΜΕΛΑΝΗΣ  ΚΟΚΚΙΝΟΣ  0,7  mm</t>
  </si>
  <si>
    <t>ΜΑΡΚΑΔΟΡΟΣ ΥΓΡΗΣ ΜΕΛΑΝΗΣ  ΜΠΛΕ 0,7 mm</t>
  </si>
  <si>
    <t>ΜΕΛΑΝΙ ΜΠΛΕ ΓΙΑ ΤΑΜΠΟΝ 27ml</t>
  </si>
  <si>
    <t xml:space="preserve">ΜΟΛΥΒΙ ΞΥΛΙΝΟ ΗΒ </t>
  </si>
  <si>
    <t xml:space="preserve">ΝΤΟΣΙΕ ΠΛΑΣΤΙΚΟ ΜΕ ΔΙΑΦΑΝΕΣ ΕΞΩΦ. ΚΑΙ ΕΛΑΣΜΑ </t>
  </si>
  <si>
    <t>ΞΥΣΤΡΑ ΠΛΑΣΤΙΚΗ ΜΟΛΥΒΙΟΥ</t>
  </si>
  <si>
    <t xml:space="preserve">ΠΕΡΦΟΡΑΤΕΡ ΜΕΤΑΛΛΙΚΟ  2 ΤΡΥΠΩΝ ΔΥΝΑΤΟΤΗΤΑ ΔΙΑΤΡΗΣΗΣ 20 ΣΕΛΙΔΩΝ ΜΕ ΟΔΗΓΟ ΓΙΑ ΑΚΡΙΒΕΙΑ ΣΤΟ ΤΡΥΠΗΜΑ </t>
  </si>
  <si>
    <t xml:space="preserve">ΠΗΛΟΣ ΧΕΙΡΟΤΕΧΝΙΑΣ ΔΙΑΦ. ΧΡΩΜΑΤΩΝ ΑΥΤΟΞΗΡΟΥΜΕΝΟΙ ΜΙΣΟΥ ΚΙΛΟΥ </t>
  </si>
  <si>
    <t xml:space="preserve">ΠΙΝΕΖΕΣ ΚΟΥΤΙ ΣΥΣΚΕΥΑΣΙΑ 100 ΤΕΜ  ΔΙΑΦ ΧΡΩΜΑΤΩΝ </t>
  </si>
  <si>
    <t>ΠΛΑΣΤΕΛΙΝΗ ΔΙΑΦ. ΧΡΩΜΑΤΩΝ ΣΥΣΚ. 500 ΓΡΑΜ.</t>
  </si>
  <si>
    <t>ΡΟΛΛΑ ΕΙΣΙΤΗΡΙΩΝ  ΓΙΑ ΤΟ ΣΥΣΤΗΜΑ ΚΑΘΟΡΙΣΜΟΥ ΠΡΟΤΕΡΑΙΟΤΗΤΑΣ ΑΠΟ ΘΕΡΜΙΚΟ ΧΑΡΤΙ ΜΕ ΒΑΡΟΣ 58+/-5gr /SM, ΠΑΧΟΣ63+/-5Μ,ΦΩΤΕΙΝΟΤΗΤΑ min75% ΚΑΙ ΟΜΑΛΟΤΗΤΑ 400+/150 sec, Διάμετρος ρολού :130 mm, εσωτερική Διάμετρος ΜΑΝΤΡΕΝ : 29mm τύπος MANTREN: PVC,διαστάσεις εισητηρίων: 3’’Χ 58mm.ΣΥΣΚΕΥΑΣΙΑ ΣΕ ΚΟΥΤΙ 12 ΤΕΜ.</t>
  </si>
  <si>
    <t>ΤΕΜ</t>
  </si>
  <si>
    <t>ΣΕΛΟΤΕΙΠ ΔΙΑΦΑΝΗ 19Χ33</t>
  </si>
  <si>
    <t xml:space="preserve">ΣΤΥΛΟ ΔΙΑΡΚΕΙΑΣ ΚΟΚΚΙΝΟ ΤΥΠΟΥ ΒΙG </t>
  </si>
  <si>
    <t xml:space="preserve">ΣΤΥΛΟ ΔΙΑΡΚΕΙΑΣ ΜΑΥΡΟ ΤΥΠΟΥ ΒΙG </t>
  </si>
  <si>
    <t xml:space="preserve">ΣΤΥΛΟ ΔΙΑΡΚΕΙΑΣ ΜΠΛΕ ΤΥΠΟΥ ΒΙG </t>
  </si>
  <si>
    <t>ΣΥΝΔΕΤΗΡΕΣ Νο 3 ΜΕΤΑΛΛΙΚΟΙ ΜΕ ΠΛΑΣΤΙΚΟ ΜΕΤΑΛΛΙΚΟ ΠΕΡΙΒΛΗΜΑ ΣΕ ΣΥΣΚΕΥΑΣΙΑ 100ΤΕΜ.</t>
  </si>
  <si>
    <t>ΤΕΜ.</t>
  </si>
  <si>
    <t xml:space="preserve">ΣΥΝΔΕΤΗΡΕΣ Νο 5 ΜΕΤΑΛΛΙΚΟΙ ΜΕ ΠΛΑΣΤΙΚΟ ΜΕΤΑΛΛΙΚΟ ΠΕΡΙΒΛΗΜΑ ΣΕ ΣΥΣΚΕΥΑΣΙΑ 100ΤΕΜ. </t>
  </si>
  <si>
    <t xml:space="preserve">ΣΥΡΜΑ  ΠΙΠΑΣ </t>
  </si>
  <si>
    <t>ΣΥΡΜΑΤΑ ΓΙΑ ΣΥΡΡΑΠΤΙΚΟ 24/6</t>
  </si>
  <si>
    <t>ΣΥΡΜΑΤΑ ΓΙΑ ΣΥΡΡΑΠΤΙΚΟ Νο 64</t>
  </si>
  <si>
    <t>ΣΥΡΡΑΠΤΙΚΟ ΧΕΙΡΟΣ ΠΕΝΣΑ ΜΕΓ.12’’Φ20 ΜΕΤΑΛ.</t>
  </si>
  <si>
    <t>ΣΥΡΡΑΠΤΙΚΟ ΧΕΙΡΟΣ ΠΕΝΣΑ ΜΕΓ.64’’Φ20 ΜΕΤΑΛΛΙΚΟ</t>
  </si>
  <si>
    <t>ΤΑΜΠΟΝ ΜΠΛΕ ΓΙΑ ΣΦΡΑΓΙΔΕΣ 8,5Χ12,5</t>
  </si>
  <si>
    <t>ΤΕΜΠΕΡΑ ΜΠΟΥΚΑΛΙ ΔΙΑΦ. ΧΡΩΜΑΤΩΝ 500ML</t>
  </si>
  <si>
    <t>ΤΕΤΡΑΔΙΟ ΜΕ ΣΚΛΗΡΟ ΕΞΩΦΥΛΛΟ 100 ΦΥΛΛΩΝ</t>
  </si>
  <si>
    <t>ΤΕΤΡΑΔΙΟ ΜΕ ΣΚΛΗΡΟ ΕΞΩΦΥΛΛΟ 50 ΦΥΛΛΩΝ</t>
  </si>
  <si>
    <t>ΦΑΚΕΛΟΙ ΣΚΛΗΡΟ ΧΑΡΤΟΝΙ ΜΕ ΛΑΣΤΙΧΟ ΑΡΧΕΙΟΘΕΤΗΣΗΣ 35Χ25Χ1,5</t>
  </si>
  <si>
    <t>ΦΑΚΕΛΟΣ ΑΛ/ΦΙΑΣ ΛΕΥΚΟΣ ΑΥΤ/ΤΟΣ 11,5Χ23</t>
  </si>
  <si>
    <t>ΦΑΚΕΛΟΣ ΑΛ/ΦΙΑΣ ΛΕΥΚΟΣ ΑΥΤ/ΤΟΣ ΣΑΚ/ΛΑ 22Χ30</t>
  </si>
  <si>
    <t>ΦΑΚΕΛΟΣ ΑΛ/ΦΙΑΣ ΛΕΥΚΟΣ ΑΥΤ/ΤΟΣ ΣΑΚ/ΛΑ 31,5Χ41,5</t>
  </si>
  <si>
    <t>ΦΑΚΕΛΟΣ ΧΑΡΤΟΝΙ ΑΡΧΕΙΟΥ ΜΕ ΚΟΡΔΟΝΙ 35Χ25</t>
  </si>
  <si>
    <t>ΦΑΚΕΛΟΣ ΧΑΡΤΟΝΙ ΔΙΦΥΛΛΟΣ ΜΕ ΕΛΑΣΜΑ ΜΕΤΑΛΛΙΚΟ ΔΙΑΣΤ. 25Χ 35 CM</t>
  </si>
  <si>
    <t>ΦΑΚΕΛΟΣ ΧΑΡΤΟΝΙ ΜΕ ΛΑΣΤΙΧΟ ΚΑΙ ΑΥΤΙΑ ΥΛΙΚΟ ΚΑΤΑΣΚΕΥΗΣ PRESPAN ΜΕ ΑΝΘΕΚΤΙΚΑ ΛΑΣΤΙΧΑ  ΣΕ ΔΙΑΦΟΡΑ ΧΡΩΜΑΤΑ ΔΙΑΣΤΑΣΕΩΝ Α4.</t>
  </si>
  <si>
    <t>ΧΑΡΑΚΑΣ 20 cm ΠΛΑΣΤΙΚΟΣ</t>
  </si>
  <si>
    <t>ΧΑΡΤΙ ΒΕΛΟΥΤΕ ΔΙΑΣΤ. 70Χ100 CM</t>
  </si>
  <si>
    <t>ΧΑΡΤΙ ΓΚΟΦΡΕ ΔΙΑΦΟΡΩΝ ΧΡΩΜΑΤΩΝ ΔΙΑΣΤ. 50 cm x 2 m</t>
  </si>
  <si>
    <t>ΧΑΡΤΙ ΠΕΡΙΤΥΛΙΓΜΑΤΟΣ 10Μ ΔΙΑΣΤ 70Χ100 CM</t>
  </si>
  <si>
    <t xml:space="preserve">Χαρτί πλότερ 0,300Χ45,7   80gr </t>
  </si>
  <si>
    <t xml:space="preserve">ΤΕΜ </t>
  </si>
  <si>
    <t>ΧΑΡΤΟΝΙΑ CANSON ΔΙΑΣΤ.50Χ70 ΔΙΑΦΟΡΑ ΧΡΩΜΑΤΑ</t>
  </si>
  <si>
    <t>ΧΑΡΤΟΝΙΑ ΟΝΤΟΥΛΕ ΔΙΑΣΤ. 50Χ70 CM ΔΙΑΦΟΡΑ ΧΡΩΜΑΤΑ</t>
  </si>
  <si>
    <t>ΧΑΡΤΟΤΑΙΝΙΑ ΤΑΜΙΑΚΩΝ ΜΗΧΑΝΩΝ ΤΥΠΟΥ ΔΙΑΣΤΑΣΕΩΝ 57×50 (THERMAL)</t>
  </si>
  <si>
    <t>ΨΑΛΙΔΙ ΓΡΑΦΕΙΟΥ  ΜΕΤΑΛΛΙΚΌ ΜΕ ΠΛΑΣΤΙΚΗ ΛΑΒΗ  18 CM</t>
  </si>
  <si>
    <t>Συνολα</t>
  </si>
  <si>
    <t xml:space="preserve">                                                                               Σύνολο ΟΜΑΔΑΣ Α- (Προμήθεια γραφικής ύλης και λοιπά υλικά γραφείων ) (χωρίς ΦΠΑ)</t>
  </si>
  <si>
    <t xml:space="preserve">                                                                                                                                                                                                                                                       ΦΠΑ 24%</t>
  </si>
  <si>
    <t>ΦΠΑ 24%</t>
  </si>
  <si>
    <t xml:space="preserve">                                                                                      Σύνολο ΟΜΑΔΑΣ Α- (Προμήθεια γραφικής ύλης και λοιπά υλικά γραφείων )(με ΦΠΑ)</t>
  </si>
  <si>
    <t>M/M</t>
  </si>
  <si>
    <t>ΟΜΑΔΑ Β. Προμήθεια Φωτοαντιγραφικού χαρτιού</t>
  </si>
  <si>
    <t xml:space="preserve"> Κ.Α 10.6612.004</t>
  </si>
  <si>
    <r>
      <rPr>
        <b/>
        <sz val="9"/>
        <color theme="1"/>
        <rFont val="Calibri"/>
        <family val="2"/>
        <charset val="161"/>
        <scheme val="minor"/>
      </rPr>
      <t>ΠΙΚΠΑ                                   Κ.Α. 15.6484.</t>
    </r>
    <r>
      <rPr>
        <sz val="9"/>
        <color theme="1"/>
        <rFont val="Calibri"/>
        <family val="2"/>
        <charset val="161"/>
        <scheme val="minor"/>
      </rPr>
      <t xml:space="preserve"> </t>
    </r>
  </si>
  <si>
    <t>ΒΙΔΟ                                                 Κ.Α. 15.6484</t>
  </si>
  <si>
    <r>
      <t xml:space="preserve"> Κ.Α.   </t>
    </r>
    <r>
      <rPr>
        <b/>
        <sz val="10"/>
        <color theme="1"/>
        <rFont val="Calibri"/>
        <family val="2"/>
        <charset val="161"/>
        <scheme val="minor"/>
      </rPr>
      <t xml:space="preserve">60.7341. </t>
    </r>
  </si>
  <si>
    <t>Κ.Α. 60.7341.023</t>
  </si>
  <si>
    <r>
      <t>ΟΜΑΔΑ Β. Προμήθεια Φωτοαντιγραφικού χαρτιού</t>
    </r>
    <r>
      <rPr>
        <sz val="11"/>
        <color theme="1"/>
        <rFont val="Calibri"/>
        <family val="2"/>
        <charset val="161"/>
        <scheme val="minor"/>
      </rPr>
      <t>(CPV-30197643-5 Φωτοαντιγραφικό χαρτί)</t>
    </r>
  </si>
  <si>
    <t>ΦΩΤΟΑΝΤΙΓΡΑΦΙΚΟ ΧΑΡΤΙ Α4 80 ΓΡΑΜ.(1 ΤΕΜ= ΔΕΣΜΙΔΑ 500 ΦΥΛΛΩΝ)</t>
  </si>
  <si>
    <t>ΦΩΤΟΑΝΤΙΓΡΑΦΙΚΟ ΧΑΡΤΙ Α3 80 ΓΡΑΜ.(1 ΤΕΜ= ΔΕΣΜΙΔΑ 500 ΦΥΛΛΩΝ)</t>
  </si>
  <si>
    <t>ΣΥΝΟΛΑ</t>
  </si>
  <si>
    <t xml:space="preserve">                                                                                                                Σύνολο ΟΜΑΔΑΣ  Β- Προμήθεια Φωτοαντιγραφικού χαρτιού(χωρίς ΦΠΑ)</t>
  </si>
  <si>
    <t xml:space="preserve">                                                                                                                                                                                                                                                     ΦΠΑ 24%</t>
  </si>
  <si>
    <t xml:space="preserve">                                                                                                                  Σύνολο ΟΜΑΔΑΣ Β-Προμήθεια Φωτοαντιγραφικού χαρτιού  (με ΦΠΑ)</t>
  </si>
  <si>
    <t xml:space="preserve">                                                                                                                                           ΓΕΝΙΚΟ ΣΥΝΟΛΟ ΟΜΑΔΩΝ Α &amp; Β</t>
  </si>
  <si>
    <t>ΚΕΡΚΥΡΑ        /10/2019</t>
  </si>
  <si>
    <t>Ο ΠΡΟΣΦΕΡΩΝ</t>
  </si>
  <si>
    <t>ΟΙΚΟΝΟΜΙΚΗ ΠΡΟΣΦΟΡΑ</t>
  </si>
</sst>
</file>

<file path=xl/styles.xml><?xml version="1.0" encoding="utf-8"?>
<styleSheet xmlns="http://schemas.openxmlformats.org/spreadsheetml/2006/main">
  <fonts count="20">
    <font>
      <sz val="11"/>
      <color theme="1"/>
      <name val="Calibri"/>
      <family val="2"/>
      <charset val="161"/>
      <scheme val="minor"/>
    </font>
    <font>
      <sz val="11"/>
      <color rgb="FFFF0000"/>
      <name val="Calibri"/>
      <family val="2"/>
      <charset val="161"/>
      <scheme val="minor"/>
    </font>
    <font>
      <b/>
      <sz val="11"/>
      <color theme="1"/>
      <name val="Calibri"/>
      <family val="2"/>
      <charset val="161"/>
      <scheme val="minor"/>
    </font>
    <font>
      <b/>
      <sz val="14"/>
      <color theme="1"/>
      <name val="Calibri"/>
      <family val="2"/>
      <charset val="161"/>
      <scheme val="minor"/>
    </font>
    <font>
      <sz val="14"/>
      <color theme="1"/>
      <name val="Calibri"/>
      <family val="2"/>
      <charset val="161"/>
      <scheme val="minor"/>
    </font>
    <font>
      <sz val="9"/>
      <color theme="1"/>
      <name val="Calibri"/>
      <family val="2"/>
      <charset val="161"/>
      <scheme val="minor"/>
    </font>
    <font>
      <b/>
      <sz val="9"/>
      <color theme="1"/>
      <name val="Calibri"/>
      <family val="2"/>
      <charset val="161"/>
      <scheme val="minor"/>
    </font>
    <font>
      <sz val="10"/>
      <color theme="1"/>
      <name val="Calibri"/>
      <family val="2"/>
      <charset val="161"/>
      <scheme val="minor"/>
    </font>
    <font>
      <b/>
      <sz val="10"/>
      <color theme="1"/>
      <name val="Calibri"/>
      <family val="2"/>
      <charset val="161"/>
      <scheme val="minor"/>
    </font>
    <font>
      <sz val="10.5"/>
      <color rgb="FF00000A"/>
      <name val="Calibri"/>
      <family val="2"/>
      <charset val="161"/>
      <scheme val="minor"/>
    </font>
    <font>
      <sz val="10"/>
      <color rgb="FF00000A"/>
      <name val="Calibri"/>
      <family val="2"/>
      <charset val="161"/>
      <scheme val="minor"/>
    </font>
    <font>
      <sz val="10.5"/>
      <color rgb="FF00000A"/>
      <name val="Tahoma"/>
      <family val="2"/>
      <charset val="161"/>
    </font>
    <font>
      <sz val="10.5"/>
      <color rgb="FF000000"/>
      <name val="Calibri"/>
      <family val="2"/>
      <charset val="161"/>
      <scheme val="minor"/>
    </font>
    <font>
      <vertAlign val="superscript"/>
      <sz val="10.5"/>
      <color rgb="FF00000A"/>
      <name val="Calibri"/>
      <family val="2"/>
      <charset val="161"/>
      <scheme val="minor"/>
    </font>
    <font>
      <sz val="9"/>
      <color rgb="FF00000A"/>
      <name val="Tahoma"/>
      <family val="2"/>
      <charset val="161"/>
    </font>
    <font>
      <sz val="11"/>
      <color rgb="FF00000A"/>
      <name val="Calibri"/>
      <family val="2"/>
      <charset val="161"/>
      <scheme val="minor"/>
    </font>
    <font>
      <b/>
      <sz val="10.5"/>
      <color rgb="FF00000A"/>
      <name val="Calibri"/>
      <family val="2"/>
      <charset val="161"/>
      <scheme val="minor"/>
    </font>
    <font>
      <b/>
      <sz val="8"/>
      <color theme="1"/>
      <name val="Calibri"/>
      <family val="2"/>
      <charset val="161"/>
      <scheme val="minor"/>
    </font>
    <font>
      <b/>
      <sz val="12"/>
      <color theme="1"/>
      <name val="Calibri"/>
      <family val="2"/>
      <charset val="161"/>
      <scheme val="minor"/>
    </font>
    <font>
      <b/>
      <sz val="11"/>
      <color rgb="FF00000A"/>
      <name val="Calibri"/>
      <family val="2"/>
      <charset val="161"/>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49">
    <xf numFmtId="0" fontId="0" fillId="0" borderId="0" xfId="0"/>
    <xf numFmtId="4" fontId="3" fillId="0" borderId="0" xfId="0" applyNumberFormat="1" applyFont="1" applyBorder="1" applyAlignment="1">
      <alignment horizontal="center" vertical="center"/>
    </xf>
    <xf numFmtId="4" fontId="0" fillId="0" borderId="0" xfId="0" applyNumberFormat="1"/>
    <xf numFmtId="4" fontId="4" fillId="0" borderId="0" xfId="0" applyNumberFormat="1" applyFont="1" applyBorder="1" applyAlignment="1">
      <alignment horizontal="center"/>
    </xf>
    <xf numFmtId="4" fontId="0" fillId="0" borderId="0" xfId="0" applyNumberFormat="1" applyBorder="1"/>
    <xf numFmtId="4" fontId="0" fillId="0" borderId="0" xfId="0" applyNumberFormat="1" applyFont="1" applyBorder="1" applyAlignment="1">
      <alignment horizontal="center" vertical="center" wrapText="1"/>
    </xf>
    <xf numFmtId="0" fontId="0" fillId="0" borderId="0" xfId="0" applyBorder="1"/>
    <xf numFmtId="4" fontId="2" fillId="0" borderId="0" xfId="0" applyNumberFormat="1" applyFont="1" applyBorder="1"/>
    <xf numFmtId="0" fontId="6" fillId="0" borderId="4" xfId="0" applyFont="1" applyBorder="1" applyAlignment="1">
      <alignment horizontal="center" wrapText="1"/>
    </xf>
    <xf numFmtId="4" fontId="0" fillId="0" borderId="4" xfId="0" applyNumberFormat="1" applyBorder="1" applyAlignment="1">
      <alignment horizontal="center" vertical="center" wrapText="1"/>
    </xf>
    <xf numFmtId="4" fontId="0" fillId="0" borderId="4" xfId="0" applyNumberFormat="1" applyBorder="1" applyAlignment="1">
      <alignment horizontal="center" wrapText="1"/>
    </xf>
    <xf numFmtId="4" fontId="7" fillId="2" borderId="4" xfId="0" applyNumberFormat="1" applyFont="1" applyFill="1" applyBorder="1" applyAlignment="1">
      <alignment horizontal="center" wrapText="1"/>
    </xf>
    <xf numFmtId="4" fontId="2" fillId="0" borderId="0" xfId="0" applyNumberFormat="1" applyFont="1" applyAlignment="1">
      <alignment horizontal="center" wrapText="1"/>
    </xf>
    <xf numFmtId="4" fontId="7" fillId="0" borderId="0" xfId="0" applyNumberFormat="1" applyFont="1" applyBorder="1" applyAlignment="1">
      <alignment horizontal="center" wrapText="1"/>
    </xf>
    <xf numFmtId="4" fontId="6" fillId="0" borderId="0" xfId="0" applyNumberFormat="1" applyFont="1" applyBorder="1" applyAlignment="1">
      <alignment horizontal="center" wrapText="1"/>
    </xf>
    <xf numFmtId="4" fontId="2" fillId="0" borderId="0" xfId="0" applyNumberFormat="1" applyFont="1" applyBorder="1" applyAlignment="1">
      <alignment horizontal="center" wrapText="1"/>
    </xf>
    <xf numFmtId="0" fontId="9" fillId="0" borderId="4" xfId="0" applyFont="1" applyBorder="1" applyAlignment="1">
      <alignment vertical="top" wrapText="1"/>
    </xf>
    <xf numFmtId="4" fontId="9" fillId="0" borderId="4" xfId="0" applyNumberFormat="1" applyFont="1" applyBorder="1" applyAlignment="1">
      <alignment vertical="top" wrapText="1"/>
    </xf>
    <xf numFmtId="4" fontId="9" fillId="0" borderId="4" xfId="0" applyNumberFormat="1" applyFont="1" applyFill="1" applyBorder="1" applyAlignment="1">
      <alignment horizontal="right" wrapText="1"/>
    </xf>
    <xf numFmtId="4" fontId="10" fillId="0" borderId="4" xfId="0" applyNumberFormat="1" applyFont="1" applyFill="1" applyBorder="1" applyAlignment="1">
      <alignment horizontal="right" wrapText="1"/>
    </xf>
    <xf numFmtId="4" fontId="0" fillId="0" borderId="4" xfId="0" applyNumberFormat="1" applyFont="1" applyBorder="1" applyAlignment="1">
      <alignment horizontal="center" vertical="center" wrapText="1"/>
    </xf>
    <xf numFmtId="4" fontId="0" fillId="0" borderId="0" xfId="0" applyNumberFormat="1" applyAlignment="1">
      <alignment horizontal="right"/>
    </xf>
    <xf numFmtId="4" fontId="0" fillId="0" borderId="0" xfId="0" applyNumberFormat="1" applyAlignment="1">
      <alignment horizontal="center"/>
    </xf>
    <xf numFmtId="4" fontId="11" fillId="0" borderId="4" xfId="0" applyNumberFormat="1" applyFont="1" applyFill="1" applyBorder="1" applyAlignment="1">
      <alignment horizontal="right" wrapText="1"/>
    </xf>
    <xf numFmtId="0" fontId="12" fillId="0" borderId="4" xfId="0" applyFont="1" applyBorder="1" applyAlignment="1">
      <alignment vertical="top" wrapText="1"/>
    </xf>
    <xf numFmtId="4" fontId="12" fillId="0" borderId="4" xfId="0" applyNumberFormat="1" applyFont="1" applyBorder="1" applyAlignment="1">
      <alignment vertical="top" wrapText="1"/>
    </xf>
    <xf numFmtId="4" fontId="12" fillId="0" borderId="4" xfId="0" applyNumberFormat="1" applyFont="1" applyFill="1" applyBorder="1" applyAlignment="1">
      <alignment horizontal="right" wrapText="1"/>
    </xf>
    <xf numFmtId="4" fontId="14" fillId="0" borderId="4" xfId="0" applyNumberFormat="1" applyFont="1" applyFill="1" applyBorder="1" applyAlignment="1">
      <alignment horizontal="right" wrapText="1"/>
    </xf>
    <xf numFmtId="0" fontId="9" fillId="0" borderId="4" xfId="0" applyFont="1" applyBorder="1" applyAlignment="1">
      <alignment wrapText="1"/>
    </xf>
    <xf numFmtId="4" fontId="15" fillId="0" borderId="4" xfId="0" applyNumberFormat="1" applyFont="1" applyBorder="1" applyAlignment="1">
      <alignment vertical="top" wrapText="1"/>
    </xf>
    <xf numFmtId="0" fontId="9" fillId="2" borderId="4" xfId="0" applyFont="1" applyFill="1" applyBorder="1" applyAlignment="1">
      <alignment vertical="top" wrapText="1"/>
    </xf>
    <xf numFmtId="4" fontId="9" fillId="0" borderId="4" xfId="0" applyNumberFormat="1" applyFont="1" applyFill="1" applyBorder="1" applyAlignment="1">
      <alignment horizontal="right" vertical="top" wrapText="1"/>
    </xf>
    <xf numFmtId="0" fontId="16" fillId="0" borderId="4" xfId="0" applyFont="1" applyBorder="1" applyAlignment="1">
      <alignment horizontal="center" vertical="top" wrapText="1"/>
    </xf>
    <xf numFmtId="4" fontId="1" fillId="0" borderId="0" xfId="0" applyNumberFormat="1" applyFont="1"/>
    <xf numFmtId="4" fontId="2" fillId="0" borderId="0" xfId="0" applyNumberFormat="1" applyFont="1" applyFill="1" applyBorder="1"/>
    <xf numFmtId="0" fontId="2" fillId="0" borderId="4" xfId="0" applyFont="1" applyBorder="1" applyAlignment="1">
      <alignment horizontal="center" wrapText="1"/>
    </xf>
    <xf numFmtId="4" fontId="17" fillId="0" borderId="4" xfId="0" applyNumberFormat="1" applyFont="1" applyBorder="1" applyAlignment="1">
      <alignment horizontal="center" wrapText="1"/>
    </xf>
    <xf numFmtId="4" fontId="7" fillId="0" borderId="4" xfId="0" applyNumberFormat="1" applyFont="1" applyBorder="1" applyAlignment="1">
      <alignment horizontal="center" wrapText="1"/>
    </xf>
    <xf numFmtId="4" fontId="0" fillId="0" borderId="0" xfId="0" applyNumberFormat="1" applyBorder="1" applyAlignment="1">
      <alignment horizontal="center" vertical="center" wrapText="1"/>
    </xf>
    <xf numFmtId="4" fontId="8" fillId="0" borderId="0" xfId="0" applyNumberFormat="1" applyFont="1" applyAlignment="1">
      <alignment wrapText="1"/>
    </xf>
    <xf numFmtId="0" fontId="0" fillId="0" borderId="4" xfId="0" applyBorder="1" applyAlignment="1">
      <alignment wrapText="1"/>
    </xf>
    <xf numFmtId="4" fontId="7" fillId="0" borderId="4" xfId="0" applyNumberFormat="1" applyFont="1" applyFill="1" applyBorder="1" applyAlignment="1">
      <alignment wrapText="1"/>
    </xf>
    <xf numFmtId="4" fontId="0" fillId="0" borderId="0" xfId="0" applyNumberFormat="1" applyFill="1" applyBorder="1"/>
    <xf numFmtId="4" fontId="0" fillId="0" borderId="0" xfId="0" applyNumberFormat="1" applyFill="1"/>
    <xf numFmtId="0" fontId="0" fillId="0" borderId="0" xfId="0" applyFill="1"/>
    <xf numFmtId="4" fontId="1" fillId="0" borderId="0" xfId="0" applyNumberFormat="1" applyFont="1" applyFill="1"/>
    <xf numFmtId="4" fontId="18" fillId="0" borderId="0" xfId="0" applyNumberFormat="1" applyFont="1" applyFill="1" applyBorder="1" applyAlignment="1"/>
    <xf numFmtId="0" fontId="0" fillId="0" borderId="0" xfId="0" applyAlignment="1">
      <alignment horizontal="center" vertical="center"/>
    </xf>
    <xf numFmtId="4" fontId="0" fillId="2" borderId="0" xfId="0" applyNumberFormat="1" applyFill="1" applyBorder="1"/>
    <xf numFmtId="0" fontId="2" fillId="0" borderId="0" xfId="0" applyFont="1" applyBorder="1" applyAlignment="1">
      <alignment horizontal="center"/>
    </xf>
    <xf numFmtId="4" fontId="2" fillId="0" borderId="0" xfId="0" applyNumberFormat="1" applyFont="1" applyFill="1" applyAlignment="1">
      <alignment horizontal="center"/>
    </xf>
    <xf numFmtId="0" fontId="2" fillId="0" borderId="0" xfId="0" applyFont="1" applyBorder="1" applyAlignment="1">
      <alignment horizontal="center" vertical="top" wrapText="1"/>
    </xf>
    <xf numFmtId="4" fontId="2" fillId="0" borderId="0" xfId="0" applyNumberFormat="1" applyFont="1" applyFill="1" applyAlignment="1">
      <alignment horizontal="center" vertical="top" wrapText="1"/>
    </xf>
    <xf numFmtId="4" fontId="2" fillId="0" borderId="0" xfId="0" applyNumberFormat="1" applyFont="1" applyBorder="1" applyAlignment="1">
      <alignment horizontal="center" vertical="top" wrapText="1"/>
    </xf>
    <xf numFmtId="4" fontId="2" fillId="0" borderId="0" xfId="0" applyNumberFormat="1" applyFont="1" applyAlignment="1">
      <alignment horizontal="center" vertical="top" wrapText="1"/>
    </xf>
    <xf numFmtId="0" fontId="19" fillId="0" borderId="0" xfId="0" applyFont="1" applyBorder="1"/>
    <xf numFmtId="0" fontId="2" fillId="0" borderId="0" xfId="0" applyFont="1" applyBorder="1"/>
    <xf numFmtId="4" fontId="2" fillId="0" borderId="0" xfId="0" applyNumberFormat="1" applyFont="1"/>
    <xf numFmtId="4" fontId="2" fillId="0" borderId="0" xfId="0" applyNumberFormat="1" applyFont="1" applyAlignment="1">
      <alignment horizontal="right"/>
    </xf>
    <xf numFmtId="4" fontId="2" fillId="0" borderId="0" xfId="0" applyNumberFormat="1" applyFont="1" applyAlignment="1">
      <alignment horizontal="center"/>
    </xf>
    <xf numFmtId="4" fontId="0" fillId="2" borderId="0" xfId="0" applyNumberFormat="1" applyFill="1"/>
    <xf numFmtId="4" fontId="5" fillId="0" borderId="4" xfId="0" applyNumberFormat="1" applyFont="1" applyBorder="1" applyAlignment="1">
      <alignment horizontal="center" vertical="center" wrapText="1"/>
    </xf>
    <xf numFmtId="4" fontId="5" fillId="0" borderId="4" xfId="0" applyNumberFormat="1" applyFont="1" applyBorder="1" applyAlignment="1">
      <alignment horizontal="center" wrapText="1"/>
    </xf>
    <xf numFmtId="4" fontId="2" fillId="0" borderId="0" xfId="0" applyNumberFormat="1" applyFont="1" applyAlignment="1">
      <alignment horizontal="center" vertical="top" wrapText="1"/>
    </xf>
    <xf numFmtId="4" fontId="2" fillId="0" borderId="0" xfId="0" applyNumberFormat="1" applyFont="1" applyFill="1" applyAlignment="1">
      <alignment horizontal="center" vertical="top" wrapText="1"/>
    </xf>
    <xf numFmtId="0" fontId="5" fillId="0" borderId="4" xfId="0" applyFont="1" applyBorder="1" applyAlignment="1">
      <alignment horizontal="center" vertical="center" wrapText="1"/>
    </xf>
    <xf numFmtId="4" fontId="0" fillId="0" borderId="4" xfId="0" applyNumberFormat="1" applyBorder="1" applyAlignment="1">
      <alignment wrapText="1"/>
    </xf>
    <xf numFmtId="4" fontId="0" fillId="0" borderId="4" xfId="0" applyNumberFormat="1" applyFont="1" applyBorder="1" applyAlignment="1">
      <alignment horizontal="center" wrapText="1"/>
    </xf>
    <xf numFmtId="4" fontId="0" fillId="0" borderId="4" xfId="0" applyNumberFormat="1" applyFont="1" applyFill="1" applyBorder="1" applyAlignment="1">
      <alignment wrapText="1"/>
    </xf>
    <xf numFmtId="4" fontId="0" fillId="0" borderId="4" xfId="0" applyNumberFormat="1" applyFill="1" applyBorder="1" applyAlignment="1">
      <alignment horizontal="right" wrapText="1"/>
    </xf>
    <xf numFmtId="4" fontId="0" fillId="0" borderId="4" xfId="0" applyNumberFormat="1" applyFill="1" applyBorder="1" applyAlignment="1">
      <alignment wrapText="1"/>
    </xf>
    <xf numFmtId="4" fontId="0" fillId="2" borderId="4" xfId="0" applyNumberFormat="1" applyFont="1" applyFill="1" applyBorder="1" applyAlignment="1">
      <alignment wrapText="1"/>
    </xf>
    <xf numFmtId="0" fontId="0" fillId="0" borderId="4" xfId="0" applyBorder="1" applyAlignment="1">
      <alignment horizontal="center" vertical="center" wrapText="1"/>
    </xf>
    <xf numFmtId="4" fontId="2" fillId="0" borderId="4" xfId="0" applyNumberFormat="1" applyFont="1" applyBorder="1" applyAlignment="1">
      <alignment horizontal="center" wrapText="1"/>
    </xf>
    <xf numFmtId="4" fontId="0" fillId="2" borderId="4" xfId="0" applyNumberFormat="1" applyFill="1" applyBorder="1" applyAlignment="1">
      <alignment wrapText="1"/>
    </xf>
    <xf numFmtId="4" fontId="0" fillId="0" borderId="4" xfId="0" applyNumberFormat="1" applyFill="1" applyBorder="1" applyAlignment="1">
      <alignment horizontal="center" wrapText="1"/>
    </xf>
    <xf numFmtId="4" fontId="2" fillId="0" borderId="4" xfId="0" applyNumberFormat="1" applyFont="1" applyFill="1" applyBorder="1" applyAlignment="1">
      <alignment horizontal="center" wrapText="1"/>
    </xf>
    <xf numFmtId="0" fontId="18" fillId="0" borderId="4" xfId="0" applyFont="1" applyBorder="1" applyAlignment="1">
      <alignment horizontal="center" wrapText="1"/>
    </xf>
    <xf numFmtId="0" fontId="18" fillId="0" borderId="4" xfId="0" applyFont="1" applyFill="1" applyBorder="1" applyAlignment="1">
      <alignment horizontal="center" wrapText="1"/>
    </xf>
    <xf numFmtId="4" fontId="2" fillId="2" borderId="4" xfId="0" applyNumberFormat="1" applyFont="1" applyFill="1" applyBorder="1" applyAlignment="1">
      <alignment wrapText="1"/>
    </xf>
    <xf numFmtId="0" fontId="0" fillId="0" borderId="0" xfId="0" applyAlignment="1">
      <alignment horizontal="center" vertical="center" wrapText="1"/>
    </xf>
    <xf numFmtId="0" fontId="0" fillId="0" borderId="0" xfId="0" applyBorder="1" applyAlignment="1">
      <alignment wrapText="1"/>
    </xf>
    <xf numFmtId="4" fontId="0" fillId="0" borderId="0" xfId="0" applyNumberFormat="1" applyFill="1" applyBorder="1" applyAlignment="1">
      <alignment wrapText="1"/>
    </xf>
    <xf numFmtId="4" fontId="0" fillId="0" borderId="0" xfId="0" applyNumberFormat="1" applyFill="1" applyAlignment="1">
      <alignment wrapText="1"/>
    </xf>
    <xf numFmtId="4" fontId="0" fillId="0" borderId="0" xfId="0" applyNumberFormat="1" applyFill="1" applyAlignment="1">
      <alignment horizontal="right" wrapText="1"/>
    </xf>
    <xf numFmtId="4" fontId="0" fillId="2" borderId="0" xfId="0" applyNumberFormat="1" applyFill="1" applyBorder="1" applyAlignment="1">
      <alignment wrapText="1"/>
    </xf>
    <xf numFmtId="0" fontId="2" fillId="0" borderId="0" xfId="0" applyFont="1" applyBorder="1" applyAlignment="1">
      <alignment horizontal="center" wrapText="1"/>
    </xf>
    <xf numFmtId="4" fontId="0" fillId="0" borderId="0" xfId="0" applyNumberFormat="1" applyFill="1" applyBorder="1" applyAlignment="1">
      <alignment horizontal="center" wrapText="1"/>
    </xf>
    <xf numFmtId="4" fontId="2" fillId="0" borderId="0" xfId="0" applyNumberFormat="1" applyFont="1" applyFill="1" applyAlignment="1">
      <alignment horizontal="center" wrapText="1"/>
    </xf>
    <xf numFmtId="4" fontId="0" fillId="0" borderId="0" xfId="0" applyNumberFormat="1" applyBorder="1" applyAlignment="1">
      <alignment wrapText="1"/>
    </xf>
    <xf numFmtId="4" fontId="0" fillId="0" borderId="0" xfId="0" applyNumberFormat="1" applyAlignment="1">
      <alignment wrapText="1"/>
    </xf>
    <xf numFmtId="4" fontId="6" fillId="0" borderId="5" xfId="0" applyNumberFormat="1" applyFont="1" applyBorder="1" applyAlignment="1">
      <alignment horizontal="center" vertical="center" wrapText="1"/>
    </xf>
    <xf numFmtId="4" fontId="6" fillId="0" borderId="6" xfId="0" applyNumberFormat="1" applyFont="1" applyBorder="1" applyAlignment="1">
      <alignment horizontal="center" vertical="center" wrapText="1"/>
    </xf>
    <xf numFmtId="4" fontId="6" fillId="0" borderId="11" xfId="0" applyNumberFormat="1" applyFont="1" applyBorder="1" applyAlignment="1">
      <alignment horizontal="center" vertical="center" wrapText="1"/>
    </xf>
    <xf numFmtId="4" fontId="6" fillId="2" borderId="5" xfId="0" applyNumberFormat="1" applyFont="1" applyFill="1" applyBorder="1" applyAlignment="1">
      <alignment horizontal="center" vertical="center" wrapText="1"/>
    </xf>
    <xf numFmtId="4" fontId="6" fillId="2" borderId="6" xfId="0" applyNumberFormat="1" applyFont="1" applyFill="1" applyBorder="1" applyAlignment="1">
      <alignment horizontal="center" vertical="center" wrapText="1"/>
    </xf>
    <xf numFmtId="4" fontId="6" fillId="2" borderId="11" xfId="0" applyNumberFormat="1" applyFont="1" applyFill="1" applyBorder="1" applyAlignment="1">
      <alignment horizontal="center" vertical="center" wrapText="1"/>
    </xf>
    <xf numFmtId="4" fontId="2" fillId="0" borderId="0" xfId="0" applyNumberFormat="1" applyFont="1" applyBorder="1" applyAlignment="1">
      <alignment horizontal="center"/>
    </xf>
    <xf numFmtId="4" fontId="2" fillId="0" borderId="0" xfId="0" applyNumberFormat="1" applyFont="1" applyAlignment="1">
      <alignment horizontal="center"/>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7" fillId="0" borderId="1" xfId="0" applyNumberFormat="1" applyFont="1" applyBorder="1" applyAlignment="1">
      <alignment horizontal="center" wrapText="1"/>
    </xf>
    <xf numFmtId="4" fontId="7" fillId="0" borderId="2" xfId="0" applyNumberFormat="1" applyFont="1" applyBorder="1" applyAlignment="1">
      <alignment horizontal="center" wrapText="1"/>
    </xf>
    <xf numFmtId="4" fontId="7" fillId="0" borderId="3" xfId="0" applyNumberFormat="1" applyFont="1" applyBorder="1" applyAlignment="1">
      <alignment horizontal="center" wrapText="1"/>
    </xf>
    <xf numFmtId="4" fontId="6" fillId="0" borderId="1" xfId="0" applyNumberFormat="1" applyFont="1" applyBorder="1" applyAlignment="1">
      <alignment horizontal="center" wrapText="1"/>
    </xf>
    <xf numFmtId="4" fontId="6" fillId="0" borderId="3" xfId="0" applyNumberFormat="1" applyFont="1" applyBorder="1" applyAlignment="1">
      <alignment horizontal="center" wrapText="1"/>
    </xf>
    <xf numFmtId="4" fontId="5" fillId="0" borderId="1" xfId="0" applyNumberFormat="1" applyFont="1" applyBorder="1" applyAlignment="1">
      <alignment horizontal="center" wrapText="1"/>
    </xf>
    <xf numFmtId="4" fontId="5" fillId="0" borderId="3" xfId="0" applyNumberFormat="1" applyFont="1" applyBorder="1" applyAlignment="1">
      <alignment horizontal="center" wrapText="1"/>
    </xf>
    <xf numFmtId="4" fontId="0" fillId="0" borderId="0" xfId="0" applyNumberFormat="1" applyFill="1" applyAlignment="1">
      <alignment horizontal="left" wrapText="1"/>
    </xf>
    <xf numFmtId="4" fontId="2" fillId="0" borderId="0" xfId="0" applyNumberFormat="1" applyFont="1" applyAlignment="1">
      <alignment horizontal="center" vertical="top" wrapText="1"/>
    </xf>
    <xf numFmtId="4" fontId="0" fillId="0" borderId="1" xfId="0" applyNumberFormat="1" applyFill="1" applyBorder="1" applyAlignment="1">
      <alignment horizontal="center" wrapText="1"/>
    </xf>
    <xf numFmtId="4" fontId="0" fillId="0" borderId="3" xfId="0" applyNumberFormat="1" applyFill="1" applyBorder="1" applyAlignment="1">
      <alignment horizontal="center" wrapText="1"/>
    </xf>
    <xf numFmtId="4" fontId="2" fillId="0" borderId="0" xfId="0" applyNumberFormat="1" applyFont="1" applyFill="1" applyAlignment="1">
      <alignment horizontal="center" wrapText="1"/>
    </xf>
    <xf numFmtId="4" fontId="2" fillId="0" borderId="0" xfId="0" applyNumberFormat="1" applyFont="1" applyFill="1" applyAlignment="1">
      <alignment horizontal="center" vertical="top" wrapText="1"/>
    </xf>
    <xf numFmtId="0" fontId="0" fillId="0" borderId="4" xfId="0"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11" xfId="0" applyFont="1" applyBorder="1" applyAlignment="1">
      <alignment horizontal="center" vertical="center" wrapText="1"/>
    </xf>
    <xf numFmtId="4" fontId="0" fillId="0" borderId="5" xfId="0" applyNumberFormat="1" applyBorder="1" applyAlignment="1">
      <alignment horizontal="center" vertical="center" wrapText="1"/>
    </xf>
    <xf numFmtId="4" fontId="0" fillId="0" borderId="6" xfId="0" applyNumberFormat="1" applyBorder="1" applyAlignment="1">
      <alignment horizontal="center" vertical="center" wrapText="1"/>
    </xf>
    <xf numFmtId="4" fontId="0" fillId="0" borderId="11" xfId="0" applyNumberFormat="1" applyBorder="1" applyAlignment="1">
      <alignment horizontal="center" vertical="center" wrapText="1"/>
    </xf>
    <xf numFmtId="4" fontId="5" fillId="0" borderId="5"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4" fontId="2" fillId="0" borderId="1" xfId="0" applyNumberFormat="1" applyFont="1" applyBorder="1" applyAlignment="1">
      <alignment horizontal="center" wrapText="1"/>
    </xf>
    <xf numFmtId="4" fontId="2" fillId="0" borderId="2" xfId="0" applyNumberFormat="1" applyFont="1" applyBorder="1" applyAlignment="1">
      <alignment horizontal="center" wrapText="1"/>
    </xf>
    <xf numFmtId="4" fontId="2" fillId="0" borderId="3" xfId="0" applyNumberFormat="1" applyFont="1" applyBorder="1" applyAlignment="1">
      <alignment horizontal="center" wrapText="1"/>
    </xf>
    <xf numFmtId="4" fontId="2" fillId="0" borderId="7" xfId="0" applyNumberFormat="1" applyFont="1" applyBorder="1" applyAlignment="1">
      <alignment horizontal="center" vertical="center" wrapText="1"/>
    </xf>
    <xf numFmtId="4" fontId="2" fillId="0" borderId="8"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4" fontId="6" fillId="0" borderId="4" xfId="0" applyNumberFormat="1" applyFont="1" applyBorder="1" applyAlignment="1">
      <alignment horizontal="center" wrapText="1"/>
    </xf>
    <xf numFmtId="4" fontId="0" fillId="0" borderId="1" xfId="0" applyNumberFormat="1" applyBorder="1" applyAlignment="1">
      <alignment horizontal="center" wrapText="1"/>
    </xf>
    <xf numFmtId="4" fontId="0" fillId="0" borderId="3" xfId="0" applyNumberFormat="1" applyBorder="1" applyAlignment="1">
      <alignment horizont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0" fillId="0" borderId="4" xfId="0" applyFont="1" applyBorder="1" applyAlignment="1">
      <alignment horizontal="center" vertical="center" wrapText="1"/>
    </xf>
    <xf numFmtId="4" fontId="0" fillId="0" borderId="4" xfId="0" applyNumberFormat="1" applyFont="1" applyBorder="1" applyAlignment="1">
      <alignment horizontal="center" vertical="center" wrapText="1"/>
    </xf>
    <xf numFmtId="4" fontId="5" fillId="0" borderId="4"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 fontId="6" fillId="2" borderId="4" xfId="0" applyNumberFormat="1" applyFont="1" applyFill="1" applyBorder="1" applyAlignment="1">
      <alignment horizontal="center" vertical="center" wrapText="1"/>
    </xf>
    <xf numFmtId="4" fontId="7" fillId="0" borderId="4" xfId="0" applyNumberFormat="1" applyFont="1" applyBorder="1" applyAlignment="1">
      <alignment horizontal="center" wrapText="1"/>
    </xf>
    <xf numFmtId="4" fontId="5" fillId="0" borderId="4" xfId="0" applyNumberFormat="1" applyFont="1" applyBorder="1" applyAlignment="1">
      <alignment horizontal="center" wrapText="1"/>
    </xf>
  </cellXfs>
  <cellStyles count="1">
    <cellStyle name="Κανονικό" xfId="0" builtinId="0"/>
  </cellStyles>
  <dxfs count="2">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196"/>
  <sheetViews>
    <sheetView tabSelected="1" topLeftCell="A94" zoomScaleNormal="100" workbookViewId="0">
      <selection activeCell="E3" sqref="E3:N3"/>
    </sheetView>
  </sheetViews>
  <sheetFormatPr defaultRowHeight="15"/>
  <cols>
    <col min="1" max="1" width="7.85546875" style="47" customWidth="1"/>
    <col min="2" max="2" width="33.140625" style="6" customWidth="1"/>
    <col min="3" max="3" width="5" style="4" customWidth="1"/>
    <col min="4" max="4" width="6.28515625" style="4" customWidth="1"/>
    <col min="5" max="5" width="8.7109375" style="4" customWidth="1"/>
    <col min="6" max="6" width="9" style="2" customWidth="1"/>
    <col min="7" max="7" width="8.85546875" style="2" customWidth="1"/>
    <col min="8" max="8" width="6.5703125" style="2" customWidth="1"/>
    <col min="9" max="9" width="9.140625" style="2" customWidth="1"/>
    <col min="10" max="10" width="6.42578125" style="2" customWidth="1"/>
    <col min="11" max="11" width="8" style="2" customWidth="1"/>
    <col min="12" max="12" width="7" style="2" customWidth="1"/>
    <col min="13" max="13" width="9" style="2" customWidth="1"/>
    <col min="14" max="14" width="7.42578125" style="2" customWidth="1"/>
    <col min="15" max="15" width="10.140625" style="21" customWidth="1"/>
    <col min="16" max="16" width="9.28515625" style="60" customWidth="1"/>
    <col min="17" max="19" width="11.85546875" style="2" customWidth="1"/>
    <col min="20" max="23" width="9.140625" style="2"/>
  </cols>
  <sheetData>
    <row r="1" spans="1:28" ht="18.75">
      <c r="A1" s="135" t="s">
        <v>0</v>
      </c>
      <c r="B1" s="136"/>
      <c r="C1" s="136"/>
      <c r="D1" s="136"/>
      <c r="E1" s="136"/>
      <c r="F1" s="136"/>
      <c r="G1" s="136"/>
      <c r="H1" s="136"/>
      <c r="I1" s="136"/>
      <c r="J1" s="136"/>
      <c r="K1" s="136"/>
      <c r="L1" s="136"/>
      <c r="M1" s="136"/>
      <c r="N1" s="136"/>
      <c r="O1" s="136"/>
      <c r="P1" s="137"/>
      <c r="Q1" s="1"/>
      <c r="R1" s="1"/>
      <c r="S1" s="1"/>
    </row>
    <row r="2" spans="1:28" ht="18.75">
      <c r="A2" s="138" t="s">
        <v>133</v>
      </c>
      <c r="B2" s="139"/>
      <c r="C2" s="139"/>
      <c r="D2" s="139"/>
      <c r="E2" s="139"/>
      <c r="F2" s="139"/>
      <c r="G2" s="139"/>
      <c r="H2" s="139"/>
      <c r="I2" s="139"/>
      <c r="J2" s="139"/>
      <c r="K2" s="139"/>
      <c r="L2" s="139"/>
      <c r="M2" s="139"/>
      <c r="N2" s="139"/>
      <c r="O2" s="139"/>
      <c r="P2" s="140"/>
      <c r="Q2" s="3"/>
      <c r="R2" s="3"/>
      <c r="S2" s="3"/>
      <c r="T2" s="4"/>
      <c r="U2" s="4"/>
      <c r="V2" s="4"/>
      <c r="W2" s="4"/>
    </row>
    <row r="3" spans="1:28" ht="21.75" customHeight="1">
      <c r="A3" s="115" t="s">
        <v>1</v>
      </c>
      <c r="B3" s="141" t="s">
        <v>2</v>
      </c>
      <c r="C3" s="142" t="s">
        <v>3</v>
      </c>
      <c r="D3" s="143" t="s">
        <v>4</v>
      </c>
      <c r="E3" s="144" t="s">
        <v>5</v>
      </c>
      <c r="F3" s="144"/>
      <c r="G3" s="144"/>
      <c r="H3" s="144"/>
      <c r="I3" s="144"/>
      <c r="J3" s="144"/>
      <c r="K3" s="144"/>
      <c r="L3" s="144"/>
      <c r="M3" s="144"/>
      <c r="N3" s="144"/>
      <c r="O3" s="145" t="s">
        <v>6</v>
      </c>
      <c r="P3" s="146" t="s">
        <v>7</v>
      </c>
      <c r="Q3" s="5"/>
      <c r="R3" s="5"/>
      <c r="S3" s="5"/>
      <c r="T3" s="4"/>
      <c r="U3" s="4"/>
      <c r="V3" s="4"/>
      <c r="W3" s="4"/>
      <c r="X3" s="6"/>
      <c r="Y3" s="6"/>
      <c r="Z3" s="6"/>
      <c r="AA3" s="6"/>
      <c r="AB3" s="6"/>
    </row>
    <row r="4" spans="1:28" ht="28.5" customHeight="1">
      <c r="A4" s="115"/>
      <c r="B4" s="141"/>
      <c r="C4" s="142"/>
      <c r="D4" s="143"/>
      <c r="E4" s="144" t="s">
        <v>8</v>
      </c>
      <c r="F4" s="144"/>
      <c r="G4" s="144" t="s">
        <v>9</v>
      </c>
      <c r="H4" s="144"/>
      <c r="I4" s="144"/>
      <c r="J4" s="144"/>
      <c r="K4" s="144"/>
      <c r="L4" s="144"/>
      <c r="M4" s="144"/>
      <c r="N4" s="144"/>
      <c r="O4" s="145"/>
      <c r="P4" s="146"/>
      <c r="Q4" s="5"/>
      <c r="R4" s="4"/>
      <c r="S4" s="4"/>
      <c r="T4" s="4"/>
      <c r="U4" s="4"/>
      <c r="V4" s="7"/>
      <c r="W4" s="7"/>
      <c r="X4" s="7"/>
      <c r="Y4" s="7"/>
      <c r="Z4" s="4"/>
      <c r="AA4" s="6"/>
      <c r="AB4" s="6"/>
    </row>
    <row r="5" spans="1:28" ht="21.75" customHeight="1">
      <c r="A5" s="115"/>
      <c r="B5" s="141"/>
      <c r="C5" s="142"/>
      <c r="D5" s="143"/>
      <c r="E5" s="144"/>
      <c r="F5" s="144"/>
      <c r="G5" s="147" t="s">
        <v>10</v>
      </c>
      <c r="H5" s="147"/>
      <c r="I5" s="147"/>
      <c r="J5" s="147"/>
      <c r="K5" s="147" t="s">
        <v>11</v>
      </c>
      <c r="L5" s="147"/>
      <c r="M5" s="147" t="s">
        <v>12</v>
      </c>
      <c r="N5" s="147"/>
      <c r="O5" s="145"/>
      <c r="P5" s="146"/>
      <c r="Q5" s="5"/>
      <c r="R5" s="5"/>
      <c r="S5" s="5"/>
      <c r="T5" s="4"/>
      <c r="U5" s="4"/>
      <c r="V5" s="4"/>
      <c r="W5" s="4"/>
      <c r="X5" s="6"/>
      <c r="Y5" s="6"/>
      <c r="Z5" s="6"/>
      <c r="AA5" s="6"/>
      <c r="AB5" s="6"/>
    </row>
    <row r="6" spans="1:28" ht="29.25" customHeight="1">
      <c r="A6" s="115"/>
      <c r="B6" s="141"/>
      <c r="C6" s="142"/>
      <c r="D6" s="143"/>
      <c r="E6" s="132" t="s">
        <v>13</v>
      </c>
      <c r="F6" s="132"/>
      <c r="G6" s="132" t="s">
        <v>14</v>
      </c>
      <c r="H6" s="148"/>
      <c r="I6" s="132" t="s">
        <v>15</v>
      </c>
      <c r="J6" s="132"/>
      <c r="K6" s="132" t="s">
        <v>16</v>
      </c>
      <c r="L6" s="132"/>
      <c r="M6" s="132" t="s">
        <v>17</v>
      </c>
      <c r="N6" s="132"/>
      <c r="O6" s="145"/>
      <c r="P6" s="146"/>
      <c r="Q6" s="5"/>
      <c r="R6" s="5"/>
      <c r="S6" s="5"/>
      <c r="T6" s="4"/>
      <c r="U6" s="4"/>
      <c r="V6" s="4"/>
      <c r="W6" s="4"/>
      <c r="X6" s="6"/>
      <c r="Y6" s="6"/>
      <c r="Z6" s="6"/>
      <c r="AA6" s="6"/>
      <c r="AB6" s="6"/>
    </row>
    <row r="7" spans="1:28" ht="40.5" customHeight="1">
      <c r="A7" s="115"/>
      <c r="B7" s="141"/>
      <c r="C7" s="142"/>
      <c r="D7" s="143"/>
      <c r="E7" s="37" t="s">
        <v>18</v>
      </c>
      <c r="F7" s="62" t="s">
        <v>19</v>
      </c>
      <c r="G7" s="37" t="s">
        <v>18</v>
      </c>
      <c r="H7" s="62" t="s">
        <v>19</v>
      </c>
      <c r="I7" s="37" t="s">
        <v>18</v>
      </c>
      <c r="J7" s="62" t="s">
        <v>19</v>
      </c>
      <c r="K7" s="37" t="s">
        <v>18</v>
      </c>
      <c r="L7" s="62" t="s">
        <v>19</v>
      </c>
      <c r="M7" s="37" t="s">
        <v>18</v>
      </c>
      <c r="N7" s="62" t="s">
        <v>19</v>
      </c>
      <c r="O7" s="145"/>
      <c r="P7" s="146"/>
      <c r="Q7" s="5"/>
      <c r="R7" s="5"/>
      <c r="S7" s="5"/>
      <c r="T7" s="4"/>
      <c r="U7" s="4"/>
      <c r="V7" s="4"/>
      <c r="W7" s="4"/>
      <c r="X7" s="6"/>
      <c r="Y7" s="6"/>
      <c r="Z7" s="6"/>
      <c r="AA7" s="6"/>
      <c r="AB7" s="6"/>
    </row>
    <row r="8" spans="1:28" ht="36.75">
      <c r="A8" s="65"/>
      <c r="B8" s="8" t="s">
        <v>20</v>
      </c>
      <c r="C8" s="20"/>
      <c r="D8" s="9"/>
      <c r="E8" s="66"/>
      <c r="F8" s="66"/>
      <c r="G8" s="67"/>
      <c r="H8" s="67"/>
      <c r="I8" s="67"/>
      <c r="J8" s="67"/>
      <c r="K8" s="66"/>
      <c r="L8" s="66"/>
      <c r="M8" s="10"/>
      <c r="N8" s="10"/>
      <c r="O8" s="9"/>
      <c r="P8" s="11"/>
      <c r="Q8" s="12"/>
      <c r="R8" s="13"/>
      <c r="S8" s="13"/>
      <c r="T8" s="14"/>
      <c r="U8" s="13"/>
      <c r="V8" s="13"/>
      <c r="W8" s="15"/>
    </row>
    <row r="9" spans="1:28" ht="28.5">
      <c r="A9" s="65">
        <v>1</v>
      </c>
      <c r="B9" s="16" t="s">
        <v>21</v>
      </c>
      <c r="C9" s="17" t="s">
        <v>22</v>
      </c>
      <c r="D9" s="18"/>
      <c r="E9" s="18">
        <v>50</v>
      </c>
      <c r="F9" s="19">
        <f t="shared" ref="F9:F72" si="0">D9*E9</f>
        <v>0</v>
      </c>
      <c r="G9" s="68">
        <v>0</v>
      </c>
      <c r="H9" s="68">
        <f t="shared" ref="H9:I59" si="1">G9*D9</f>
        <v>0</v>
      </c>
      <c r="I9" s="68">
        <f t="shared" si="1"/>
        <v>0</v>
      </c>
      <c r="J9" s="68">
        <f t="shared" ref="J9:J72" si="2">I9*D9</f>
        <v>0</v>
      </c>
      <c r="K9" s="68">
        <v>0</v>
      </c>
      <c r="L9" s="68">
        <f t="shared" ref="L9:L72" si="3">K9*D9</f>
        <v>0</v>
      </c>
      <c r="M9" s="68">
        <v>0</v>
      </c>
      <c r="N9" s="68">
        <f t="shared" ref="N9:N72" si="4">M9*D9</f>
        <v>0</v>
      </c>
      <c r="O9" s="69">
        <f t="shared" ref="O9:O72" si="5">M9+K9+I9+G9+E9</f>
        <v>50</v>
      </c>
      <c r="P9" s="20">
        <f t="shared" ref="P9:P72" si="6">O9*D9</f>
        <v>0</v>
      </c>
      <c r="T9" s="21"/>
      <c r="W9" s="22"/>
    </row>
    <row r="10" spans="1:28" ht="28.5">
      <c r="A10" s="65">
        <f t="shared" ref="A10:A73" si="7">A9+1</f>
        <v>2</v>
      </c>
      <c r="B10" s="16" t="s">
        <v>23</v>
      </c>
      <c r="C10" s="17" t="s">
        <v>22</v>
      </c>
      <c r="D10" s="18"/>
      <c r="E10" s="18">
        <v>50</v>
      </c>
      <c r="F10" s="19">
        <f t="shared" si="0"/>
        <v>0</v>
      </c>
      <c r="G10" s="68">
        <v>0</v>
      </c>
      <c r="H10" s="68">
        <f t="shared" si="1"/>
        <v>0</v>
      </c>
      <c r="I10" s="68">
        <f t="shared" si="1"/>
        <v>0</v>
      </c>
      <c r="J10" s="68">
        <f t="shared" si="2"/>
        <v>0</v>
      </c>
      <c r="K10" s="68">
        <v>0</v>
      </c>
      <c r="L10" s="68">
        <f t="shared" si="3"/>
        <v>0</v>
      </c>
      <c r="M10" s="68">
        <v>0</v>
      </c>
      <c r="N10" s="68">
        <f t="shared" si="4"/>
        <v>0</v>
      </c>
      <c r="O10" s="69">
        <f t="shared" si="5"/>
        <v>50</v>
      </c>
      <c r="P10" s="20">
        <f t="shared" si="6"/>
        <v>0</v>
      </c>
      <c r="T10" s="21"/>
      <c r="W10" s="22"/>
    </row>
    <row r="11" spans="1:28" ht="42.75">
      <c r="A11" s="65">
        <f t="shared" si="7"/>
        <v>3</v>
      </c>
      <c r="B11" s="16" t="s">
        <v>24</v>
      </c>
      <c r="C11" s="17" t="s">
        <v>22</v>
      </c>
      <c r="D11" s="18"/>
      <c r="E11" s="23">
        <v>20</v>
      </c>
      <c r="F11" s="19">
        <f t="shared" si="0"/>
        <v>0</v>
      </c>
      <c r="G11" s="68">
        <v>0</v>
      </c>
      <c r="H11" s="68">
        <f t="shared" si="1"/>
        <v>0</v>
      </c>
      <c r="I11" s="68">
        <f t="shared" si="1"/>
        <v>0</v>
      </c>
      <c r="J11" s="68">
        <f t="shared" si="2"/>
        <v>0</v>
      </c>
      <c r="K11" s="68">
        <v>3</v>
      </c>
      <c r="L11" s="68">
        <f t="shared" si="3"/>
        <v>0</v>
      </c>
      <c r="M11" s="68">
        <v>0</v>
      </c>
      <c r="N11" s="68">
        <f t="shared" si="4"/>
        <v>0</v>
      </c>
      <c r="O11" s="69">
        <f t="shared" si="5"/>
        <v>23</v>
      </c>
      <c r="P11" s="20">
        <f t="shared" si="6"/>
        <v>0</v>
      </c>
      <c r="T11" s="21"/>
      <c r="W11" s="22"/>
    </row>
    <row r="12" spans="1:28" ht="18.75" customHeight="1">
      <c r="A12" s="65">
        <f t="shared" si="7"/>
        <v>4</v>
      </c>
      <c r="B12" s="16" t="s">
        <v>25</v>
      </c>
      <c r="C12" s="17" t="s">
        <v>22</v>
      </c>
      <c r="D12" s="18"/>
      <c r="E12" s="18">
        <v>5</v>
      </c>
      <c r="F12" s="19">
        <f t="shared" si="0"/>
        <v>0</v>
      </c>
      <c r="G12" s="68">
        <v>0</v>
      </c>
      <c r="H12" s="68">
        <f t="shared" si="1"/>
        <v>0</v>
      </c>
      <c r="I12" s="68">
        <f t="shared" si="1"/>
        <v>0</v>
      </c>
      <c r="J12" s="68">
        <f t="shared" si="2"/>
        <v>0</v>
      </c>
      <c r="K12" s="68">
        <v>2</v>
      </c>
      <c r="L12" s="68">
        <f t="shared" si="3"/>
        <v>0</v>
      </c>
      <c r="M12" s="68">
        <v>0</v>
      </c>
      <c r="N12" s="68">
        <f t="shared" si="4"/>
        <v>0</v>
      </c>
      <c r="O12" s="69">
        <f t="shared" si="5"/>
        <v>7</v>
      </c>
      <c r="P12" s="20">
        <f t="shared" si="6"/>
        <v>0</v>
      </c>
      <c r="T12" s="21"/>
      <c r="W12" s="22"/>
    </row>
    <row r="13" spans="1:28" ht="42.75">
      <c r="A13" s="65">
        <f t="shared" si="7"/>
        <v>5</v>
      </c>
      <c r="B13" s="24" t="s">
        <v>26</v>
      </c>
      <c r="C13" s="25" t="s">
        <v>22</v>
      </c>
      <c r="D13" s="18"/>
      <c r="E13" s="26">
        <v>10</v>
      </c>
      <c r="F13" s="19">
        <f t="shared" si="0"/>
        <v>0</v>
      </c>
      <c r="G13" s="68">
        <v>0</v>
      </c>
      <c r="H13" s="68">
        <f t="shared" si="1"/>
        <v>0</v>
      </c>
      <c r="I13" s="68">
        <f t="shared" si="1"/>
        <v>0</v>
      </c>
      <c r="J13" s="68">
        <f t="shared" si="2"/>
        <v>0</v>
      </c>
      <c r="K13" s="68">
        <v>0</v>
      </c>
      <c r="L13" s="68">
        <f t="shared" si="3"/>
        <v>0</v>
      </c>
      <c r="M13" s="68">
        <v>0</v>
      </c>
      <c r="N13" s="68">
        <f t="shared" si="4"/>
        <v>0</v>
      </c>
      <c r="O13" s="69">
        <f t="shared" si="5"/>
        <v>10</v>
      </c>
      <c r="P13" s="20">
        <f t="shared" si="6"/>
        <v>0</v>
      </c>
      <c r="T13" s="21"/>
      <c r="W13" s="22"/>
    </row>
    <row r="14" spans="1:28" ht="28.5">
      <c r="A14" s="65">
        <f t="shared" si="7"/>
        <v>6</v>
      </c>
      <c r="B14" s="16" t="s">
        <v>27</v>
      </c>
      <c r="C14" s="17" t="s">
        <v>22</v>
      </c>
      <c r="D14" s="18"/>
      <c r="E14" s="18">
        <v>1</v>
      </c>
      <c r="F14" s="19">
        <f t="shared" si="0"/>
        <v>0</v>
      </c>
      <c r="G14" s="68">
        <v>0</v>
      </c>
      <c r="H14" s="68">
        <f t="shared" si="1"/>
        <v>0</v>
      </c>
      <c r="I14" s="68">
        <f t="shared" si="1"/>
        <v>0</v>
      </c>
      <c r="J14" s="68">
        <f t="shared" si="2"/>
        <v>0</v>
      </c>
      <c r="K14" s="68">
        <v>0</v>
      </c>
      <c r="L14" s="68">
        <f t="shared" si="3"/>
        <v>0</v>
      </c>
      <c r="M14" s="68">
        <v>0</v>
      </c>
      <c r="N14" s="68">
        <f t="shared" si="4"/>
        <v>0</v>
      </c>
      <c r="O14" s="69">
        <f t="shared" si="5"/>
        <v>1</v>
      </c>
      <c r="P14" s="20">
        <f t="shared" si="6"/>
        <v>0</v>
      </c>
      <c r="T14" s="21"/>
      <c r="W14" s="22"/>
    </row>
    <row r="15" spans="1:28" ht="28.5">
      <c r="A15" s="65">
        <f t="shared" si="7"/>
        <v>7</v>
      </c>
      <c r="B15" s="16" t="s">
        <v>28</v>
      </c>
      <c r="C15" s="17" t="s">
        <v>22</v>
      </c>
      <c r="D15" s="18"/>
      <c r="E15" s="18">
        <v>12</v>
      </c>
      <c r="F15" s="19">
        <f t="shared" si="0"/>
        <v>0</v>
      </c>
      <c r="G15" s="68">
        <v>0</v>
      </c>
      <c r="H15" s="68">
        <f t="shared" si="1"/>
        <v>0</v>
      </c>
      <c r="I15" s="68">
        <f t="shared" si="1"/>
        <v>0</v>
      </c>
      <c r="J15" s="68">
        <f t="shared" si="2"/>
        <v>0</v>
      </c>
      <c r="K15" s="68">
        <v>0</v>
      </c>
      <c r="L15" s="68">
        <f t="shared" si="3"/>
        <v>0</v>
      </c>
      <c r="M15" s="68">
        <v>0</v>
      </c>
      <c r="N15" s="68">
        <f t="shared" si="4"/>
        <v>0</v>
      </c>
      <c r="O15" s="69">
        <f t="shared" si="5"/>
        <v>12</v>
      </c>
      <c r="P15" s="20">
        <f t="shared" si="6"/>
        <v>0</v>
      </c>
      <c r="T15" s="21"/>
      <c r="W15" s="22"/>
    </row>
    <row r="16" spans="1:28" ht="28.5">
      <c r="A16" s="65">
        <f t="shared" si="7"/>
        <v>8</v>
      </c>
      <c r="B16" s="16" t="s">
        <v>29</v>
      </c>
      <c r="C16" s="17" t="s">
        <v>22</v>
      </c>
      <c r="D16" s="18"/>
      <c r="E16" s="18">
        <v>2</v>
      </c>
      <c r="F16" s="19">
        <f t="shared" si="0"/>
        <v>0</v>
      </c>
      <c r="G16" s="68">
        <v>0</v>
      </c>
      <c r="H16" s="68">
        <f t="shared" si="1"/>
        <v>0</v>
      </c>
      <c r="I16" s="68">
        <f t="shared" si="1"/>
        <v>0</v>
      </c>
      <c r="J16" s="68">
        <f t="shared" si="2"/>
        <v>0</v>
      </c>
      <c r="K16" s="68">
        <v>0</v>
      </c>
      <c r="L16" s="68">
        <f t="shared" si="3"/>
        <v>0</v>
      </c>
      <c r="M16" s="68">
        <v>0</v>
      </c>
      <c r="N16" s="68">
        <f t="shared" si="4"/>
        <v>0</v>
      </c>
      <c r="O16" s="69">
        <f t="shared" si="5"/>
        <v>2</v>
      </c>
      <c r="P16" s="20">
        <f t="shared" si="6"/>
        <v>0</v>
      </c>
      <c r="T16" s="21"/>
      <c r="W16" s="22"/>
    </row>
    <row r="17" spans="1:23" ht="28.5">
      <c r="A17" s="65">
        <f t="shared" si="7"/>
        <v>9</v>
      </c>
      <c r="B17" s="16" t="s">
        <v>30</v>
      </c>
      <c r="C17" s="17" t="s">
        <v>22</v>
      </c>
      <c r="D17" s="26"/>
      <c r="E17" s="18">
        <v>5</v>
      </c>
      <c r="F17" s="19">
        <f t="shared" si="0"/>
        <v>0</v>
      </c>
      <c r="G17" s="68">
        <v>0</v>
      </c>
      <c r="H17" s="68">
        <f t="shared" si="1"/>
        <v>0</v>
      </c>
      <c r="I17" s="68">
        <f t="shared" si="1"/>
        <v>0</v>
      </c>
      <c r="J17" s="68">
        <f t="shared" si="2"/>
        <v>0</v>
      </c>
      <c r="K17" s="68">
        <v>0</v>
      </c>
      <c r="L17" s="68">
        <f t="shared" si="3"/>
        <v>0</v>
      </c>
      <c r="M17" s="68">
        <v>0</v>
      </c>
      <c r="N17" s="68">
        <f t="shared" si="4"/>
        <v>0</v>
      </c>
      <c r="O17" s="69">
        <f t="shared" si="5"/>
        <v>5</v>
      </c>
      <c r="P17" s="20">
        <f t="shared" si="6"/>
        <v>0</v>
      </c>
      <c r="T17" s="21"/>
      <c r="W17" s="22"/>
    </row>
    <row r="18" spans="1:23" ht="30.75">
      <c r="A18" s="65">
        <f t="shared" si="7"/>
        <v>10</v>
      </c>
      <c r="B18" s="16" t="s">
        <v>31</v>
      </c>
      <c r="C18" s="17" t="s">
        <v>22</v>
      </c>
      <c r="D18" s="18"/>
      <c r="E18" s="18">
        <v>5</v>
      </c>
      <c r="F18" s="19">
        <f t="shared" si="0"/>
        <v>0</v>
      </c>
      <c r="G18" s="68">
        <v>0</v>
      </c>
      <c r="H18" s="68">
        <f t="shared" si="1"/>
        <v>0</v>
      </c>
      <c r="I18" s="68">
        <f t="shared" si="1"/>
        <v>0</v>
      </c>
      <c r="J18" s="68">
        <f t="shared" si="2"/>
        <v>0</v>
      </c>
      <c r="K18" s="68">
        <v>0</v>
      </c>
      <c r="L18" s="68">
        <f t="shared" si="3"/>
        <v>0</v>
      </c>
      <c r="M18" s="68">
        <v>0</v>
      </c>
      <c r="N18" s="68">
        <f t="shared" si="4"/>
        <v>0</v>
      </c>
      <c r="O18" s="69">
        <f t="shared" si="5"/>
        <v>5</v>
      </c>
      <c r="P18" s="20">
        <f t="shared" si="6"/>
        <v>0</v>
      </c>
      <c r="T18" s="21"/>
      <c r="W18" s="22"/>
    </row>
    <row r="19" spans="1:23">
      <c r="A19" s="65">
        <f t="shared" si="7"/>
        <v>11</v>
      </c>
      <c r="B19" s="16" t="s">
        <v>32</v>
      </c>
      <c r="C19" s="17" t="s">
        <v>22</v>
      </c>
      <c r="D19" s="18"/>
      <c r="E19" s="18">
        <v>50</v>
      </c>
      <c r="F19" s="19">
        <f t="shared" si="0"/>
        <v>0</v>
      </c>
      <c r="G19" s="68">
        <v>0</v>
      </c>
      <c r="H19" s="68">
        <f t="shared" si="1"/>
        <v>0</v>
      </c>
      <c r="I19" s="68">
        <f t="shared" si="1"/>
        <v>0</v>
      </c>
      <c r="J19" s="68">
        <f t="shared" si="2"/>
        <v>0</v>
      </c>
      <c r="K19" s="68">
        <v>0</v>
      </c>
      <c r="L19" s="68">
        <f t="shared" si="3"/>
        <v>0</v>
      </c>
      <c r="M19" s="68">
        <v>4</v>
      </c>
      <c r="N19" s="68">
        <f t="shared" si="4"/>
        <v>0</v>
      </c>
      <c r="O19" s="69">
        <f t="shared" si="5"/>
        <v>54</v>
      </c>
      <c r="P19" s="20">
        <f t="shared" si="6"/>
        <v>0</v>
      </c>
      <c r="T19" s="21"/>
      <c r="W19" s="22"/>
    </row>
    <row r="20" spans="1:23" ht="28.5">
      <c r="A20" s="65">
        <f t="shared" si="7"/>
        <v>12</v>
      </c>
      <c r="B20" s="16" t="s">
        <v>33</v>
      </c>
      <c r="C20" s="17" t="s">
        <v>22</v>
      </c>
      <c r="D20" s="18"/>
      <c r="E20" s="18">
        <v>10</v>
      </c>
      <c r="F20" s="19">
        <f t="shared" si="0"/>
        <v>0</v>
      </c>
      <c r="G20" s="68">
        <v>0</v>
      </c>
      <c r="H20" s="68">
        <f t="shared" si="1"/>
        <v>0</v>
      </c>
      <c r="I20" s="68">
        <f t="shared" si="1"/>
        <v>0</v>
      </c>
      <c r="J20" s="68">
        <f t="shared" si="2"/>
        <v>0</v>
      </c>
      <c r="K20" s="68">
        <v>3</v>
      </c>
      <c r="L20" s="68">
        <f t="shared" si="3"/>
        <v>0</v>
      </c>
      <c r="M20" s="68">
        <v>0</v>
      </c>
      <c r="N20" s="68">
        <f t="shared" si="4"/>
        <v>0</v>
      </c>
      <c r="O20" s="69">
        <f t="shared" si="5"/>
        <v>13</v>
      </c>
      <c r="P20" s="20">
        <f t="shared" si="6"/>
        <v>0</v>
      </c>
      <c r="T20" s="21"/>
      <c r="W20" s="22"/>
    </row>
    <row r="21" spans="1:23" ht="28.5">
      <c r="A21" s="65">
        <f t="shared" si="7"/>
        <v>13</v>
      </c>
      <c r="B21" s="16" t="s">
        <v>34</v>
      </c>
      <c r="C21" s="17" t="s">
        <v>22</v>
      </c>
      <c r="D21" s="18"/>
      <c r="E21" s="18">
        <v>150</v>
      </c>
      <c r="F21" s="19">
        <f t="shared" si="0"/>
        <v>0</v>
      </c>
      <c r="G21" s="68">
        <v>0</v>
      </c>
      <c r="H21" s="68">
        <f t="shared" si="1"/>
        <v>0</v>
      </c>
      <c r="I21" s="68">
        <f t="shared" si="1"/>
        <v>0</v>
      </c>
      <c r="J21" s="68">
        <f t="shared" si="2"/>
        <v>0</v>
      </c>
      <c r="K21" s="68">
        <v>0</v>
      </c>
      <c r="L21" s="68">
        <f t="shared" si="3"/>
        <v>0</v>
      </c>
      <c r="M21" s="68">
        <v>0</v>
      </c>
      <c r="N21" s="68">
        <f t="shared" si="4"/>
        <v>0</v>
      </c>
      <c r="O21" s="69">
        <f t="shared" si="5"/>
        <v>150</v>
      </c>
      <c r="P21" s="20">
        <f t="shared" si="6"/>
        <v>0</v>
      </c>
      <c r="T21" s="21"/>
      <c r="W21" s="22"/>
    </row>
    <row r="22" spans="1:23">
      <c r="A22" s="65">
        <f t="shared" si="7"/>
        <v>14</v>
      </c>
      <c r="B22" s="16" t="s">
        <v>35</v>
      </c>
      <c r="C22" s="17" t="s">
        <v>22</v>
      </c>
      <c r="D22" s="18"/>
      <c r="E22" s="18">
        <v>100</v>
      </c>
      <c r="F22" s="19">
        <f t="shared" si="0"/>
        <v>0</v>
      </c>
      <c r="G22" s="68">
        <v>0</v>
      </c>
      <c r="H22" s="68">
        <f t="shared" si="1"/>
        <v>0</v>
      </c>
      <c r="I22" s="68">
        <f t="shared" si="1"/>
        <v>0</v>
      </c>
      <c r="J22" s="68">
        <f t="shared" si="2"/>
        <v>0</v>
      </c>
      <c r="K22" s="68">
        <v>3</v>
      </c>
      <c r="L22" s="68">
        <f t="shared" si="3"/>
        <v>0</v>
      </c>
      <c r="M22" s="68">
        <v>0</v>
      </c>
      <c r="N22" s="68">
        <f t="shared" si="4"/>
        <v>0</v>
      </c>
      <c r="O22" s="69">
        <f t="shared" si="5"/>
        <v>103</v>
      </c>
      <c r="P22" s="20">
        <f t="shared" si="6"/>
        <v>0</v>
      </c>
      <c r="T22" s="21"/>
      <c r="W22" s="22"/>
    </row>
    <row r="23" spans="1:23" ht="28.5">
      <c r="A23" s="65">
        <f t="shared" si="7"/>
        <v>15</v>
      </c>
      <c r="B23" s="16" t="s">
        <v>36</v>
      </c>
      <c r="C23" s="17" t="s">
        <v>22</v>
      </c>
      <c r="D23" s="18"/>
      <c r="E23" s="18">
        <v>2</v>
      </c>
      <c r="F23" s="19">
        <f t="shared" si="0"/>
        <v>0</v>
      </c>
      <c r="G23" s="68">
        <v>0</v>
      </c>
      <c r="H23" s="68">
        <f t="shared" si="1"/>
        <v>0</v>
      </c>
      <c r="I23" s="68">
        <f t="shared" si="1"/>
        <v>0</v>
      </c>
      <c r="J23" s="68">
        <f t="shared" si="2"/>
        <v>0</v>
      </c>
      <c r="K23" s="68">
        <v>0</v>
      </c>
      <c r="L23" s="68">
        <f t="shared" si="3"/>
        <v>0</v>
      </c>
      <c r="M23" s="68">
        <v>0</v>
      </c>
      <c r="N23" s="68">
        <f t="shared" si="4"/>
        <v>0</v>
      </c>
      <c r="O23" s="69">
        <f t="shared" si="5"/>
        <v>2</v>
      </c>
      <c r="P23" s="20">
        <f t="shared" si="6"/>
        <v>0</v>
      </c>
      <c r="T23" s="21"/>
      <c r="W23" s="22"/>
    </row>
    <row r="24" spans="1:23" ht="42.75">
      <c r="A24" s="65">
        <f t="shared" si="7"/>
        <v>16</v>
      </c>
      <c r="B24" s="16" t="s">
        <v>37</v>
      </c>
      <c r="C24" s="17" t="s">
        <v>22</v>
      </c>
      <c r="D24" s="18"/>
      <c r="E24" s="27">
        <v>2</v>
      </c>
      <c r="F24" s="19">
        <f t="shared" si="0"/>
        <v>0</v>
      </c>
      <c r="G24" s="68">
        <v>0</v>
      </c>
      <c r="H24" s="68">
        <f t="shared" si="1"/>
        <v>0</v>
      </c>
      <c r="I24" s="68">
        <f t="shared" si="1"/>
        <v>0</v>
      </c>
      <c r="J24" s="68">
        <f t="shared" si="2"/>
        <v>0</v>
      </c>
      <c r="K24" s="68">
        <v>0</v>
      </c>
      <c r="L24" s="68">
        <f t="shared" si="3"/>
        <v>0</v>
      </c>
      <c r="M24" s="68">
        <v>0</v>
      </c>
      <c r="N24" s="68">
        <f t="shared" si="4"/>
        <v>0</v>
      </c>
      <c r="O24" s="69">
        <f t="shared" si="5"/>
        <v>2</v>
      </c>
      <c r="P24" s="20">
        <f t="shared" si="6"/>
        <v>0</v>
      </c>
      <c r="T24" s="21"/>
      <c r="W24" s="22"/>
    </row>
    <row r="25" spans="1:23" ht="28.5">
      <c r="A25" s="65">
        <f t="shared" si="7"/>
        <v>17</v>
      </c>
      <c r="B25" s="16" t="s">
        <v>38</v>
      </c>
      <c r="C25" s="17" t="s">
        <v>22</v>
      </c>
      <c r="D25" s="18"/>
      <c r="E25" s="18">
        <v>60</v>
      </c>
      <c r="F25" s="19">
        <f t="shared" si="0"/>
        <v>0</v>
      </c>
      <c r="G25" s="68">
        <v>0</v>
      </c>
      <c r="H25" s="68">
        <f t="shared" si="1"/>
        <v>0</v>
      </c>
      <c r="I25" s="68">
        <f t="shared" si="1"/>
        <v>0</v>
      </c>
      <c r="J25" s="68">
        <f t="shared" si="2"/>
        <v>0</v>
      </c>
      <c r="K25" s="68">
        <v>5</v>
      </c>
      <c r="L25" s="68">
        <f t="shared" si="3"/>
        <v>0</v>
      </c>
      <c r="M25" s="68">
        <v>2</v>
      </c>
      <c r="N25" s="68">
        <f t="shared" si="4"/>
        <v>0</v>
      </c>
      <c r="O25" s="69">
        <f t="shared" si="5"/>
        <v>67</v>
      </c>
      <c r="P25" s="20">
        <f t="shared" si="6"/>
        <v>0</v>
      </c>
      <c r="T25" s="21"/>
      <c r="W25" s="22"/>
    </row>
    <row r="26" spans="1:23" ht="42.75">
      <c r="A26" s="65">
        <f t="shared" si="7"/>
        <v>18</v>
      </c>
      <c r="B26" s="16" t="s">
        <v>39</v>
      </c>
      <c r="C26" s="17" t="s">
        <v>22</v>
      </c>
      <c r="D26" s="18"/>
      <c r="E26" s="18">
        <v>270</v>
      </c>
      <c r="F26" s="19">
        <f t="shared" si="0"/>
        <v>0</v>
      </c>
      <c r="G26" s="68">
        <v>0</v>
      </c>
      <c r="H26" s="68">
        <f t="shared" si="1"/>
        <v>0</v>
      </c>
      <c r="I26" s="68">
        <f t="shared" si="1"/>
        <v>0</v>
      </c>
      <c r="J26" s="68">
        <f t="shared" si="2"/>
        <v>0</v>
      </c>
      <c r="K26" s="68">
        <v>6</v>
      </c>
      <c r="L26" s="68">
        <f t="shared" si="3"/>
        <v>0</v>
      </c>
      <c r="M26" s="68">
        <v>0</v>
      </c>
      <c r="N26" s="68">
        <f t="shared" si="4"/>
        <v>0</v>
      </c>
      <c r="O26" s="69">
        <f t="shared" si="5"/>
        <v>276</v>
      </c>
      <c r="P26" s="20">
        <f t="shared" si="6"/>
        <v>0</v>
      </c>
      <c r="T26" s="21"/>
      <c r="W26" s="22"/>
    </row>
    <row r="27" spans="1:23" ht="42.75">
      <c r="A27" s="65">
        <f t="shared" si="7"/>
        <v>19</v>
      </c>
      <c r="B27" s="16" t="s">
        <v>40</v>
      </c>
      <c r="C27" s="17" t="s">
        <v>22</v>
      </c>
      <c r="D27" s="18"/>
      <c r="E27" s="18">
        <v>10</v>
      </c>
      <c r="F27" s="19">
        <f t="shared" si="0"/>
        <v>0</v>
      </c>
      <c r="G27" s="68">
        <v>0</v>
      </c>
      <c r="H27" s="68">
        <f t="shared" si="1"/>
        <v>0</v>
      </c>
      <c r="I27" s="68">
        <f t="shared" si="1"/>
        <v>0</v>
      </c>
      <c r="J27" s="68">
        <f t="shared" si="2"/>
        <v>0</v>
      </c>
      <c r="K27" s="68">
        <v>6</v>
      </c>
      <c r="L27" s="68">
        <f t="shared" si="3"/>
        <v>0</v>
      </c>
      <c r="M27" s="68">
        <v>4</v>
      </c>
      <c r="N27" s="68">
        <f t="shared" si="4"/>
        <v>0</v>
      </c>
      <c r="O27" s="69">
        <f t="shared" si="5"/>
        <v>20</v>
      </c>
      <c r="P27" s="20">
        <f t="shared" si="6"/>
        <v>0</v>
      </c>
      <c r="T27" s="21"/>
      <c r="W27" s="22"/>
    </row>
    <row r="28" spans="1:23" ht="156.75">
      <c r="A28" s="65">
        <f t="shared" si="7"/>
        <v>20</v>
      </c>
      <c r="B28" s="28" t="s">
        <v>41</v>
      </c>
      <c r="C28" s="17" t="s">
        <v>22</v>
      </c>
      <c r="D28" s="18"/>
      <c r="E28" s="18">
        <v>800</v>
      </c>
      <c r="F28" s="19">
        <f t="shared" si="0"/>
        <v>0</v>
      </c>
      <c r="G28" s="68">
        <v>0</v>
      </c>
      <c r="H28" s="68">
        <f t="shared" si="1"/>
        <v>0</v>
      </c>
      <c r="I28" s="68">
        <f t="shared" si="1"/>
        <v>0</v>
      </c>
      <c r="J28" s="68">
        <f t="shared" si="2"/>
        <v>0</v>
      </c>
      <c r="K28" s="68">
        <v>10</v>
      </c>
      <c r="L28" s="68">
        <f t="shared" si="3"/>
        <v>0</v>
      </c>
      <c r="M28" s="68">
        <v>0</v>
      </c>
      <c r="N28" s="68">
        <f t="shared" si="4"/>
        <v>0</v>
      </c>
      <c r="O28" s="69">
        <f t="shared" si="5"/>
        <v>810</v>
      </c>
      <c r="P28" s="20">
        <f t="shared" si="6"/>
        <v>0</v>
      </c>
      <c r="T28" s="21"/>
      <c r="W28" s="22"/>
    </row>
    <row r="29" spans="1:23" ht="42.75">
      <c r="A29" s="65">
        <f t="shared" si="7"/>
        <v>21</v>
      </c>
      <c r="B29" s="16" t="s">
        <v>42</v>
      </c>
      <c r="C29" s="17" t="s">
        <v>22</v>
      </c>
      <c r="D29" s="18"/>
      <c r="E29" s="18">
        <v>15</v>
      </c>
      <c r="F29" s="19">
        <f t="shared" si="0"/>
        <v>0</v>
      </c>
      <c r="G29" s="68">
        <v>10</v>
      </c>
      <c r="H29" s="68">
        <f t="shared" si="1"/>
        <v>0</v>
      </c>
      <c r="I29" s="68">
        <v>10</v>
      </c>
      <c r="J29" s="68">
        <f t="shared" si="2"/>
        <v>0</v>
      </c>
      <c r="K29" s="68">
        <v>3</v>
      </c>
      <c r="L29" s="68">
        <f t="shared" si="3"/>
        <v>0</v>
      </c>
      <c r="M29" s="68">
        <v>3</v>
      </c>
      <c r="N29" s="68">
        <f t="shared" si="4"/>
        <v>0</v>
      </c>
      <c r="O29" s="69">
        <f t="shared" si="5"/>
        <v>41</v>
      </c>
      <c r="P29" s="20">
        <f t="shared" si="6"/>
        <v>0</v>
      </c>
      <c r="T29" s="21"/>
      <c r="W29" s="22"/>
    </row>
    <row r="30" spans="1:23" ht="28.5">
      <c r="A30" s="65">
        <f t="shared" si="7"/>
        <v>22</v>
      </c>
      <c r="B30" s="16" t="s">
        <v>43</v>
      </c>
      <c r="C30" s="17" t="s">
        <v>22</v>
      </c>
      <c r="D30" s="18"/>
      <c r="E30" s="18">
        <v>0</v>
      </c>
      <c r="F30" s="19">
        <f t="shared" si="0"/>
        <v>0</v>
      </c>
      <c r="G30" s="68">
        <v>5</v>
      </c>
      <c r="H30" s="68">
        <f t="shared" si="1"/>
        <v>0</v>
      </c>
      <c r="I30" s="68">
        <v>5</v>
      </c>
      <c r="J30" s="68">
        <f t="shared" si="2"/>
        <v>0</v>
      </c>
      <c r="K30" s="68">
        <v>1</v>
      </c>
      <c r="L30" s="68">
        <f t="shared" si="3"/>
        <v>0</v>
      </c>
      <c r="M30" s="68">
        <v>1</v>
      </c>
      <c r="N30" s="68">
        <f t="shared" si="4"/>
        <v>0</v>
      </c>
      <c r="O30" s="69">
        <f t="shared" si="5"/>
        <v>12</v>
      </c>
      <c r="P30" s="20">
        <f t="shared" si="6"/>
        <v>0</v>
      </c>
      <c r="T30" s="21"/>
      <c r="W30" s="22"/>
    </row>
    <row r="31" spans="1:23" ht="28.5">
      <c r="A31" s="65">
        <f t="shared" si="7"/>
        <v>23</v>
      </c>
      <c r="B31" s="16" t="s">
        <v>44</v>
      </c>
      <c r="C31" s="17" t="s">
        <v>45</v>
      </c>
      <c r="D31" s="18"/>
      <c r="E31" s="18">
        <v>10</v>
      </c>
      <c r="F31" s="19">
        <f t="shared" si="0"/>
        <v>0</v>
      </c>
      <c r="G31" s="68">
        <v>0</v>
      </c>
      <c r="H31" s="68">
        <f t="shared" si="1"/>
        <v>0</v>
      </c>
      <c r="I31" s="68"/>
      <c r="J31" s="68">
        <f t="shared" si="2"/>
        <v>0</v>
      </c>
      <c r="K31" s="68">
        <v>0</v>
      </c>
      <c r="L31" s="68">
        <f t="shared" si="3"/>
        <v>0</v>
      </c>
      <c r="M31" s="68">
        <v>0</v>
      </c>
      <c r="N31" s="68">
        <f t="shared" si="4"/>
        <v>0</v>
      </c>
      <c r="O31" s="69">
        <f t="shared" si="5"/>
        <v>10</v>
      </c>
      <c r="P31" s="20">
        <f t="shared" si="6"/>
        <v>0</v>
      </c>
      <c r="T31" s="21"/>
      <c r="W31" s="22"/>
    </row>
    <row r="32" spans="1:23" ht="28.5">
      <c r="A32" s="65">
        <f t="shared" si="7"/>
        <v>24</v>
      </c>
      <c r="B32" s="16" t="s">
        <v>46</v>
      </c>
      <c r="C32" s="17" t="s">
        <v>22</v>
      </c>
      <c r="D32" s="18"/>
      <c r="E32" s="18">
        <v>15</v>
      </c>
      <c r="F32" s="19">
        <f t="shared" si="0"/>
        <v>0</v>
      </c>
      <c r="G32" s="68">
        <v>8</v>
      </c>
      <c r="H32" s="68">
        <f t="shared" si="1"/>
        <v>0</v>
      </c>
      <c r="I32" s="68">
        <v>8</v>
      </c>
      <c r="J32" s="68">
        <f t="shared" si="2"/>
        <v>0</v>
      </c>
      <c r="K32" s="68">
        <v>0</v>
      </c>
      <c r="L32" s="68">
        <f t="shared" si="3"/>
        <v>0</v>
      </c>
      <c r="M32" s="68">
        <v>0</v>
      </c>
      <c r="N32" s="68">
        <f t="shared" si="4"/>
        <v>0</v>
      </c>
      <c r="O32" s="69">
        <f t="shared" si="5"/>
        <v>31</v>
      </c>
      <c r="P32" s="20">
        <f t="shared" si="6"/>
        <v>0</v>
      </c>
      <c r="T32" s="21"/>
      <c r="W32" s="22"/>
    </row>
    <row r="33" spans="1:23" ht="28.5">
      <c r="A33" s="65">
        <f t="shared" si="7"/>
        <v>25</v>
      </c>
      <c r="B33" s="16" t="s">
        <v>47</v>
      </c>
      <c r="C33" s="29" t="s">
        <v>22</v>
      </c>
      <c r="D33" s="70"/>
      <c r="E33" s="68">
        <v>15</v>
      </c>
      <c r="F33" s="19">
        <f t="shared" si="0"/>
        <v>0</v>
      </c>
      <c r="G33" s="68">
        <v>0</v>
      </c>
      <c r="H33" s="68">
        <f t="shared" si="1"/>
        <v>0</v>
      </c>
      <c r="I33" s="68">
        <v>0</v>
      </c>
      <c r="J33" s="68">
        <f t="shared" si="2"/>
        <v>0</v>
      </c>
      <c r="K33" s="68">
        <v>0</v>
      </c>
      <c r="L33" s="68">
        <f t="shared" si="3"/>
        <v>0</v>
      </c>
      <c r="M33" s="68">
        <v>0</v>
      </c>
      <c r="N33" s="68">
        <f t="shared" si="4"/>
        <v>0</v>
      </c>
      <c r="O33" s="69">
        <f t="shared" si="5"/>
        <v>15</v>
      </c>
      <c r="P33" s="20">
        <f t="shared" si="6"/>
        <v>0</v>
      </c>
      <c r="T33" s="21"/>
      <c r="W33" s="22"/>
    </row>
    <row r="34" spans="1:23" ht="28.5">
      <c r="A34" s="65">
        <f t="shared" si="7"/>
        <v>26</v>
      </c>
      <c r="B34" s="16" t="s">
        <v>48</v>
      </c>
      <c r="C34" s="17" t="s">
        <v>22</v>
      </c>
      <c r="D34" s="18"/>
      <c r="E34" s="18">
        <v>20</v>
      </c>
      <c r="F34" s="19">
        <f t="shared" si="0"/>
        <v>0</v>
      </c>
      <c r="G34" s="68">
        <v>0</v>
      </c>
      <c r="H34" s="68">
        <f t="shared" si="1"/>
        <v>0</v>
      </c>
      <c r="I34" s="68">
        <v>0</v>
      </c>
      <c r="J34" s="68">
        <f t="shared" si="2"/>
        <v>0</v>
      </c>
      <c r="K34" s="68">
        <v>1</v>
      </c>
      <c r="L34" s="68">
        <f t="shared" si="3"/>
        <v>0</v>
      </c>
      <c r="M34" s="68">
        <v>0</v>
      </c>
      <c r="N34" s="68">
        <f t="shared" si="4"/>
        <v>0</v>
      </c>
      <c r="O34" s="69">
        <f t="shared" si="5"/>
        <v>21</v>
      </c>
      <c r="P34" s="20">
        <f t="shared" si="6"/>
        <v>0</v>
      </c>
      <c r="T34" s="21"/>
      <c r="W34" s="22"/>
    </row>
    <row r="35" spans="1:23" ht="28.5">
      <c r="A35" s="65">
        <f t="shared" si="7"/>
        <v>27</v>
      </c>
      <c r="B35" s="16" t="s">
        <v>49</v>
      </c>
      <c r="C35" s="17" t="s">
        <v>22</v>
      </c>
      <c r="D35" s="18"/>
      <c r="E35" s="18">
        <v>20</v>
      </c>
      <c r="F35" s="19">
        <f t="shared" si="0"/>
        <v>0</v>
      </c>
      <c r="G35" s="68">
        <v>0</v>
      </c>
      <c r="H35" s="68">
        <f t="shared" si="1"/>
        <v>0</v>
      </c>
      <c r="I35" s="68">
        <v>0</v>
      </c>
      <c r="J35" s="68">
        <f t="shared" si="2"/>
        <v>0</v>
      </c>
      <c r="K35" s="68">
        <v>0</v>
      </c>
      <c r="L35" s="68">
        <f t="shared" si="3"/>
        <v>0</v>
      </c>
      <c r="M35" s="68">
        <v>0</v>
      </c>
      <c r="N35" s="68">
        <f t="shared" si="4"/>
        <v>0</v>
      </c>
      <c r="O35" s="69">
        <f t="shared" si="5"/>
        <v>20</v>
      </c>
      <c r="P35" s="20">
        <f t="shared" si="6"/>
        <v>0</v>
      </c>
      <c r="T35" s="21"/>
      <c r="W35" s="22"/>
    </row>
    <row r="36" spans="1:23" ht="28.5">
      <c r="A36" s="65">
        <f t="shared" si="7"/>
        <v>28</v>
      </c>
      <c r="B36" s="16" t="s">
        <v>50</v>
      </c>
      <c r="C36" s="17" t="s">
        <v>22</v>
      </c>
      <c r="D36" s="18"/>
      <c r="E36" s="18">
        <v>10</v>
      </c>
      <c r="F36" s="19">
        <f t="shared" si="0"/>
        <v>0</v>
      </c>
      <c r="G36" s="68">
        <v>0</v>
      </c>
      <c r="H36" s="68">
        <f t="shared" si="1"/>
        <v>0</v>
      </c>
      <c r="I36" s="68">
        <v>0</v>
      </c>
      <c r="J36" s="68">
        <f t="shared" si="2"/>
        <v>0</v>
      </c>
      <c r="K36" s="68">
        <v>10</v>
      </c>
      <c r="L36" s="68">
        <f t="shared" si="3"/>
        <v>0</v>
      </c>
      <c r="M36" s="68">
        <v>15</v>
      </c>
      <c r="N36" s="68">
        <f t="shared" si="4"/>
        <v>0</v>
      </c>
      <c r="O36" s="69">
        <f t="shared" si="5"/>
        <v>35</v>
      </c>
      <c r="P36" s="20">
        <f t="shared" si="6"/>
        <v>0</v>
      </c>
      <c r="T36" s="21"/>
      <c r="W36" s="22"/>
    </row>
    <row r="37" spans="1:23" ht="28.5">
      <c r="A37" s="65">
        <f t="shared" si="7"/>
        <v>29</v>
      </c>
      <c r="B37" s="16" t="s">
        <v>51</v>
      </c>
      <c r="C37" s="17" t="s">
        <v>22</v>
      </c>
      <c r="D37" s="18"/>
      <c r="E37" s="27">
        <v>20</v>
      </c>
      <c r="F37" s="19">
        <f t="shared" si="0"/>
        <v>0</v>
      </c>
      <c r="G37" s="68">
        <v>0</v>
      </c>
      <c r="H37" s="68">
        <f t="shared" si="1"/>
        <v>0</v>
      </c>
      <c r="I37" s="68">
        <v>0</v>
      </c>
      <c r="J37" s="68">
        <f t="shared" si="2"/>
        <v>0</v>
      </c>
      <c r="K37" s="68">
        <v>0</v>
      </c>
      <c r="L37" s="68">
        <f t="shared" si="3"/>
        <v>0</v>
      </c>
      <c r="M37" s="68">
        <v>0</v>
      </c>
      <c r="N37" s="68">
        <f t="shared" si="4"/>
        <v>0</v>
      </c>
      <c r="O37" s="69">
        <f t="shared" si="5"/>
        <v>20</v>
      </c>
      <c r="P37" s="20">
        <f t="shared" si="6"/>
        <v>0</v>
      </c>
      <c r="T37" s="21"/>
      <c r="W37" s="22"/>
    </row>
    <row r="38" spans="1:23" ht="28.5">
      <c r="A38" s="65">
        <f t="shared" si="7"/>
        <v>30</v>
      </c>
      <c r="B38" s="16" t="s">
        <v>52</v>
      </c>
      <c r="C38" s="17" t="s">
        <v>22</v>
      </c>
      <c r="D38" s="18"/>
      <c r="E38" s="18">
        <v>150</v>
      </c>
      <c r="F38" s="19">
        <f t="shared" si="0"/>
        <v>0</v>
      </c>
      <c r="G38" s="68">
        <v>0</v>
      </c>
      <c r="H38" s="68">
        <f t="shared" si="1"/>
        <v>0</v>
      </c>
      <c r="I38" s="68">
        <v>0</v>
      </c>
      <c r="J38" s="68">
        <f t="shared" si="2"/>
        <v>0</v>
      </c>
      <c r="K38" s="68">
        <v>0</v>
      </c>
      <c r="L38" s="68">
        <f t="shared" si="3"/>
        <v>0</v>
      </c>
      <c r="M38" s="68">
        <v>0</v>
      </c>
      <c r="N38" s="68">
        <f t="shared" si="4"/>
        <v>0</v>
      </c>
      <c r="O38" s="69">
        <f t="shared" si="5"/>
        <v>150</v>
      </c>
      <c r="P38" s="20">
        <f t="shared" si="6"/>
        <v>0</v>
      </c>
      <c r="T38" s="21"/>
      <c r="W38" s="22"/>
    </row>
    <row r="39" spans="1:23" ht="28.5">
      <c r="A39" s="65">
        <f t="shared" si="7"/>
        <v>31</v>
      </c>
      <c r="B39" s="16" t="s">
        <v>53</v>
      </c>
      <c r="C39" s="17" t="s">
        <v>22</v>
      </c>
      <c r="D39" s="18"/>
      <c r="E39" s="23">
        <v>250</v>
      </c>
      <c r="F39" s="19">
        <f t="shared" si="0"/>
        <v>0</v>
      </c>
      <c r="G39" s="68">
        <v>0</v>
      </c>
      <c r="H39" s="68">
        <f t="shared" si="1"/>
        <v>0</v>
      </c>
      <c r="I39" s="68">
        <v>0</v>
      </c>
      <c r="J39" s="68">
        <f t="shared" si="2"/>
        <v>0</v>
      </c>
      <c r="K39" s="68">
        <v>0</v>
      </c>
      <c r="L39" s="68">
        <f t="shared" si="3"/>
        <v>0</v>
      </c>
      <c r="M39" s="68">
        <v>3</v>
      </c>
      <c r="N39" s="68">
        <f t="shared" si="4"/>
        <v>0</v>
      </c>
      <c r="O39" s="69">
        <f t="shared" si="5"/>
        <v>253</v>
      </c>
      <c r="P39" s="20">
        <f t="shared" si="6"/>
        <v>0</v>
      </c>
      <c r="T39" s="21"/>
      <c r="W39" s="22"/>
    </row>
    <row r="40" spans="1:23" ht="28.5">
      <c r="A40" s="65">
        <f t="shared" si="7"/>
        <v>32</v>
      </c>
      <c r="B40" s="30" t="s">
        <v>54</v>
      </c>
      <c r="C40" s="17" t="s">
        <v>55</v>
      </c>
      <c r="D40" s="18"/>
      <c r="E40" s="23">
        <v>200</v>
      </c>
      <c r="F40" s="19">
        <f t="shared" si="0"/>
        <v>0</v>
      </c>
      <c r="G40" s="68">
        <v>0</v>
      </c>
      <c r="H40" s="68">
        <f t="shared" si="1"/>
        <v>0</v>
      </c>
      <c r="I40" s="68">
        <v>0</v>
      </c>
      <c r="J40" s="68">
        <f t="shared" si="2"/>
        <v>0</v>
      </c>
      <c r="K40" s="68">
        <v>0</v>
      </c>
      <c r="L40" s="68">
        <f t="shared" si="3"/>
        <v>0</v>
      </c>
      <c r="M40" s="68">
        <v>0</v>
      </c>
      <c r="N40" s="68">
        <f t="shared" si="4"/>
        <v>0</v>
      </c>
      <c r="O40" s="69">
        <v>100</v>
      </c>
      <c r="P40" s="20">
        <f t="shared" si="6"/>
        <v>0</v>
      </c>
      <c r="T40" s="21"/>
      <c r="W40" s="22"/>
    </row>
    <row r="41" spans="1:23" ht="28.5">
      <c r="A41" s="65">
        <f t="shared" si="7"/>
        <v>33</v>
      </c>
      <c r="B41" s="16" t="s">
        <v>56</v>
      </c>
      <c r="C41" s="17" t="s">
        <v>57</v>
      </c>
      <c r="D41" s="18"/>
      <c r="E41" s="18">
        <v>150</v>
      </c>
      <c r="F41" s="19">
        <f t="shared" si="0"/>
        <v>0</v>
      </c>
      <c r="G41" s="68">
        <v>0</v>
      </c>
      <c r="H41" s="68">
        <f t="shared" si="1"/>
        <v>0</v>
      </c>
      <c r="I41" s="68">
        <v>0</v>
      </c>
      <c r="J41" s="68">
        <f t="shared" si="2"/>
        <v>0</v>
      </c>
      <c r="K41" s="68">
        <v>6</v>
      </c>
      <c r="L41" s="68">
        <f t="shared" si="3"/>
        <v>0</v>
      </c>
      <c r="M41" s="68">
        <v>5</v>
      </c>
      <c r="N41" s="68">
        <f t="shared" si="4"/>
        <v>0</v>
      </c>
      <c r="O41" s="69">
        <f t="shared" si="5"/>
        <v>161</v>
      </c>
      <c r="P41" s="20">
        <f t="shared" si="6"/>
        <v>0</v>
      </c>
      <c r="T41" s="21"/>
      <c r="W41" s="22"/>
    </row>
    <row r="42" spans="1:23" ht="28.5">
      <c r="A42" s="65">
        <f t="shared" si="7"/>
        <v>34</v>
      </c>
      <c r="B42" s="16" t="s">
        <v>58</v>
      </c>
      <c r="C42" s="17" t="s">
        <v>22</v>
      </c>
      <c r="D42" s="18"/>
      <c r="E42" s="18">
        <v>100</v>
      </c>
      <c r="F42" s="19">
        <f t="shared" si="0"/>
        <v>0</v>
      </c>
      <c r="G42" s="68">
        <v>0</v>
      </c>
      <c r="H42" s="68">
        <f t="shared" si="1"/>
        <v>0</v>
      </c>
      <c r="I42" s="68">
        <v>0</v>
      </c>
      <c r="J42" s="68">
        <f t="shared" si="2"/>
        <v>0</v>
      </c>
      <c r="K42" s="68">
        <v>0</v>
      </c>
      <c r="L42" s="68">
        <f t="shared" si="3"/>
        <v>0</v>
      </c>
      <c r="M42" s="68">
        <v>0</v>
      </c>
      <c r="N42" s="68">
        <f t="shared" si="4"/>
        <v>0</v>
      </c>
      <c r="O42" s="69">
        <f t="shared" si="5"/>
        <v>100</v>
      </c>
      <c r="P42" s="20">
        <f t="shared" si="6"/>
        <v>0</v>
      </c>
      <c r="T42" s="21"/>
      <c r="W42" s="22"/>
    </row>
    <row r="43" spans="1:23" ht="28.5">
      <c r="A43" s="65">
        <f t="shared" si="7"/>
        <v>35</v>
      </c>
      <c r="B43" s="16" t="s">
        <v>59</v>
      </c>
      <c r="C43" s="17" t="s">
        <v>60</v>
      </c>
      <c r="D43" s="18"/>
      <c r="E43" s="18">
        <v>5</v>
      </c>
      <c r="F43" s="19">
        <f t="shared" si="0"/>
        <v>0</v>
      </c>
      <c r="G43" s="68">
        <v>0</v>
      </c>
      <c r="H43" s="68">
        <f t="shared" si="1"/>
        <v>0</v>
      </c>
      <c r="I43" s="68">
        <v>0</v>
      </c>
      <c r="J43" s="68">
        <f t="shared" si="2"/>
        <v>0</v>
      </c>
      <c r="K43" s="68">
        <v>0</v>
      </c>
      <c r="L43" s="68">
        <f t="shared" si="3"/>
        <v>0</v>
      </c>
      <c r="M43" s="68">
        <v>0</v>
      </c>
      <c r="N43" s="68">
        <f t="shared" si="4"/>
        <v>0</v>
      </c>
      <c r="O43" s="69">
        <f t="shared" si="5"/>
        <v>5</v>
      </c>
      <c r="P43" s="20">
        <f t="shared" si="6"/>
        <v>0</v>
      </c>
      <c r="T43" s="21"/>
      <c r="W43" s="22"/>
    </row>
    <row r="44" spans="1:23" ht="57">
      <c r="A44" s="65">
        <f t="shared" si="7"/>
        <v>36</v>
      </c>
      <c r="B44" s="16" t="s">
        <v>61</v>
      </c>
      <c r="C44" s="17" t="s">
        <v>22</v>
      </c>
      <c r="D44" s="18"/>
      <c r="E44" s="18">
        <v>150</v>
      </c>
      <c r="F44" s="19">
        <f t="shared" si="0"/>
        <v>0</v>
      </c>
      <c r="G44" s="68">
        <v>0</v>
      </c>
      <c r="H44" s="68">
        <f t="shared" si="1"/>
        <v>0</v>
      </c>
      <c r="I44" s="68">
        <v>0</v>
      </c>
      <c r="J44" s="68">
        <f t="shared" si="2"/>
        <v>0</v>
      </c>
      <c r="K44" s="68">
        <v>5</v>
      </c>
      <c r="L44" s="68">
        <f t="shared" si="3"/>
        <v>0</v>
      </c>
      <c r="M44" s="68">
        <v>2</v>
      </c>
      <c r="N44" s="68">
        <f t="shared" si="4"/>
        <v>0</v>
      </c>
      <c r="O44" s="69">
        <f t="shared" si="5"/>
        <v>157</v>
      </c>
      <c r="P44" s="20">
        <f t="shared" si="6"/>
        <v>0</v>
      </c>
      <c r="T44" s="21"/>
      <c r="W44" s="22"/>
    </row>
    <row r="45" spans="1:23" ht="28.5">
      <c r="A45" s="65">
        <f t="shared" si="7"/>
        <v>37</v>
      </c>
      <c r="B45" s="16" t="s">
        <v>62</v>
      </c>
      <c r="C45" s="29" t="s">
        <v>22</v>
      </c>
      <c r="D45" s="70"/>
      <c r="E45" s="68">
        <v>0</v>
      </c>
      <c r="F45" s="19">
        <f t="shared" si="0"/>
        <v>0</v>
      </c>
      <c r="G45" s="68">
        <v>7</v>
      </c>
      <c r="H45" s="68">
        <f t="shared" si="1"/>
        <v>0</v>
      </c>
      <c r="I45" s="68">
        <v>7</v>
      </c>
      <c r="J45" s="68">
        <f t="shared" si="2"/>
        <v>0</v>
      </c>
      <c r="K45" s="68">
        <v>3</v>
      </c>
      <c r="L45" s="68">
        <f t="shared" si="3"/>
        <v>0</v>
      </c>
      <c r="M45" s="68">
        <v>5</v>
      </c>
      <c r="N45" s="68">
        <f t="shared" si="4"/>
        <v>0</v>
      </c>
      <c r="O45" s="69">
        <f t="shared" si="5"/>
        <v>22</v>
      </c>
      <c r="P45" s="20">
        <f t="shared" si="6"/>
        <v>0</v>
      </c>
      <c r="T45" s="21"/>
      <c r="W45" s="22"/>
    </row>
    <row r="46" spans="1:23" ht="42.75">
      <c r="A46" s="65">
        <f t="shared" si="7"/>
        <v>38</v>
      </c>
      <c r="B46" s="16" t="s">
        <v>63</v>
      </c>
      <c r="C46" s="17" t="s">
        <v>22</v>
      </c>
      <c r="D46" s="18"/>
      <c r="E46" s="18">
        <v>10</v>
      </c>
      <c r="F46" s="19">
        <f t="shared" si="0"/>
        <v>0</v>
      </c>
      <c r="G46" s="68">
        <v>0</v>
      </c>
      <c r="H46" s="68">
        <f t="shared" si="1"/>
        <v>0</v>
      </c>
      <c r="I46" s="68">
        <f t="shared" si="1"/>
        <v>0</v>
      </c>
      <c r="J46" s="68">
        <f t="shared" si="2"/>
        <v>0</v>
      </c>
      <c r="K46" s="68">
        <v>0</v>
      </c>
      <c r="L46" s="68">
        <f t="shared" si="3"/>
        <v>0</v>
      </c>
      <c r="M46" s="68">
        <v>0</v>
      </c>
      <c r="N46" s="68">
        <f t="shared" si="4"/>
        <v>0</v>
      </c>
      <c r="O46" s="69">
        <f t="shared" si="5"/>
        <v>10</v>
      </c>
      <c r="P46" s="20">
        <f t="shared" si="6"/>
        <v>0</v>
      </c>
      <c r="T46" s="21"/>
      <c r="W46" s="22"/>
    </row>
    <row r="47" spans="1:23" ht="42.75">
      <c r="A47" s="65">
        <f t="shared" si="7"/>
        <v>39</v>
      </c>
      <c r="B47" s="16" t="s">
        <v>64</v>
      </c>
      <c r="C47" s="17" t="s">
        <v>22</v>
      </c>
      <c r="D47" s="18"/>
      <c r="E47" s="18">
        <v>20</v>
      </c>
      <c r="F47" s="19">
        <f t="shared" si="0"/>
        <v>0</v>
      </c>
      <c r="G47" s="68">
        <v>0</v>
      </c>
      <c r="H47" s="68">
        <f t="shared" si="1"/>
        <v>0</v>
      </c>
      <c r="I47" s="68">
        <f t="shared" si="1"/>
        <v>0</v>
      </c>
      <c r="J47" s="68">
        <f t="shared" si="2"/>
        <v>0</v>
      </c>
      <c r="K47" s="68">
        <v>0</v>
      </c>
      <c r="L47" s="68">
        <f t="shared" si="3"/>
        <v>0</v>
      </c>
      <c r="M47" s="68">
        <v>0</v>
      </c>
      <c r="N47" s="68">
        <f t="shared" si="4"/>
        <v>0</v>
      </c>
      <c r="O47" s="69">
        <f t="shared" si="5"/>
        <v>20</v>
      </c>
      <c r="P47" s="20">
        <f t="shared" si="6"/>
        <v>0</v>
      </c>
      <c r="T47" s="21"/>
      <c r="W47" s="22"/>
    </row>
    <row r="48" spans="1:23" ht="42.75">
      <c r="A48" s="65">
        <f t="shared" si="7"/>
        <v>40</v>
      </c>
      <c r="B48" s="16" t="s">
        <v>65</v>
      </c>
      <c r="C48" s="17" t="s">
        <v>22</v>
      </c>
      <c r="D48" s="18"/>
      <c r="E48" s="18">
        <v>10</v>
      </c>
      <c r="F48" s="19">
        <f t="shared" si="0"/>
        <v>0</v>
      </c>
      <c r="G48" s="68">
        <v>0</v>
      </c>
      <c r="H48" s="68">
        <f t="shared" si="1"/>
        <v>0</v>
      </c>
      <c r="I48" s="68">
        <f t="shared" si="1"/>
        <v>0</v>
      </c>
      <c r="J48" s="68">
        <f t="shared" si="2"/>
        <v>0</v>
      </c>
      <c r="K48" s="68">
        <v>0</v>
      </c>
      <c r="L48" s="68">
        <f t="shared" si="3"/>
        <v>0</v>
      </c>
      <c r="M48" s="68">
        <v>0</v>
      </c>
      <c r="N48" s="68">
        <f t="shared" si="4"/>
        <v>0</v>
      </c>
      <c r="O48" s="69">
        <f t="shared" si="5"/>
        <v>10</v>
      </c>
      <c r="P48" s="20">
        <f t="shared" si="6"/>
        <v>0</v>
      </c>
      <c r="T48" s="21"/>
      <c r="W48" s="22"/>
    </row>
    <row r="49" spans="1:23" ht="28.5">
      <c r="A49" s="65">
        <f t="shared" si="7"/>
        <v>41</v>
      </c>
      <c r="B49" s="16" t="s">
        <v>66</v>
      </c>
      <c r="C49" s="17" t="s">
        <v>22</v>
      </c>
      <c r="D49" s="18"/>
      <c r="E49" s="18">
        <v>5</v>
      </c>
      <c r="F49" s="19">
        <f t="shared" si="0"/>
        <v>0</v>
      </c>
      <c r="G49" s="68">
        <v>0</v>
      </c>
      <c r="H49" s="68">
        <f t="shared" si="1"/>
        <v>0</v>
      </c>
      <c r="I49" s="68">
        <f t="shared" si="1"/>
        <v>0</v>
      </c>
      <c r="J49" s="68">
        <f t="shared" si="2"/>
        <v>0</v>
      </c>
      <c r="K49" s="68">
        <v>0</v>
      </c>
      <c r="L49" s="68">
        <f t="shared" si="3"/>
        <v>0</v>
      </c>
      <c r="M49" s="68">
        <v>0</v>
      </c>
      <c r="N49" s="68">
        <f t="shared" si="4"/>
        <v>0</v>
      </c>
      <c r="O49" s="69">
        <f t="shared" si="5"/>
        <v>5</v>
      </c>
      <c r="P49" s="20">
        <f t="shared" si="6"/>
        <v>0</v>
      </c>
      <c r="T49" s="21"/>
      <c r="W49" s="22"/>
    </row>
    <row r="50" spans="1:23" ht="28.5">
      <c r="A50" s="65">
        <f t="shared" si="7"/>
        <v>42</v>
      </c>
      <c r="B50" s="16" t="s">
        <v>67</v>
      </c>
      <c r="C50" s="17" t="s">
        <v>22</v>
      </c>
      <c r="D50" s="18"/>
      <c r="E50" s="18">
        <v>10</v>
      </c>
      <c r="F50" s="19">
        <f t="shared" si="0"/>
        <v>0</v>
      </c>
      <c r="G50" s="68">
        <v>0</v>
      </c>
      <c r="H50" s="68">
        <f t="shared" si="1"/>
        <v>0</v>
      </c>
      <c r="I50" s="68">
        <f t="shared" si="1"/>
        <v>0</v>
      </c>
      <c r="J50" s="68">
        <f t="shared" si="2"/>
        <v>0</v>
      </c>
      <c r="K50" s="68">
        <v>0</v>
      </c>
      <c r="L50" s="68">
        <f t="shared" si="3"/>
        <v>0</v>
      </c>
      <c r="M50" s="68">
        <v>0</v>
      </c>
      <c r="N50" s="68">
        <f t="shared" si="4"/>
        <v>0</v>
      </c>
      <c r="O50" s="69">
        <f t="shared" si="5"/>
        <v>10</v>
      </c>
      <c r="P50" s="20">
        <f t="shared" si="6"/>
        <v>0</v>
      </c>
      <c r="T50" s="21"/>
      <c r="W50" s="22"/>
    </row>
    <row r="51" spans="1:23">
      <c r="A51" s="65">
        <f t="shared" si="7"/>
        <v>43</v>
      </c>
      <c r="B51" s="16" t="s">
        <v>68</v>
      </c>
      <c r="C51" s="17" t="s">
        <v>22</v>
      </c>
      <c r="D51" s="18"/>
      <c r="E51" s="27">
        <v>100</v>
      </c>
      <c r="F51" s="19">
        <f t="shared" si="0"/>
        <v>0</v>
      </c>
      <c r="G51" s="68">
        <v>0</v>
      </c>
      <c r="H51" s="68">
        <f t="shared" si="1"/>
        <v>0</v>
      </c>
      <c r="I51" s="68">
        <f t="shared" si="1"/>
        <v>0</v>
      </c>
      <c r="J51" s="68">
        <f t="shared" si="2"/>
        <v>0</v>
      </c>
      <c r="K51" s="68">
        <v>0</v>
      </c>
      <c r="L51" s="68">
        <f t="shared" si="3"/>
        <v>0</v>
      </c>
      <c r="M51" s="68">
        <v>0</v>
      </c>
      <c r="N51" s="68">
        <f t="shared" si="4"/>
        <v>0</v>
      </c>
      <c r="O51" s="69">
        <f t="shared" si="5"/>
        <v>100</v>
      </c>
      <c r="P51" s="20">
        <f t="shared" si="6"/>
        <v>0</v>
      </c>
      <c r="T51" s="21"/>
      <c r="W51" s="22"/>
    </row>
    <row r="52" spans="1:23">
      <c r="A52" s="65">
        <f t="shared" si="7"/>
        <v>44</v>
      </c>
      <c r="B52" s="16" t="s">
        <v>69</v>
      </c>
      <c r="C52" s="17" t="s">
        <v>22</v>
      </c>
      <c r="D52" s="18"/>
      <c r="E52" s="18">
        <v>250</v>
      </c>
      <c r="F52" s="19">
        <f t="shared" si="0"/>
        <v>0</v>
      </c>
      <c r="G52" s="68">
        <v>0</v>
      </c>
      <c r="H52" s="68">
        <f t="shared" si="1"/>
        <v>0</v>
      </c>
      <c r="I52" s="68">
        <f t="shared" si="1"/>
        <v>0</v>
      </c>
      <c r="J52" s="68">
        <f t="shared" si="2"/>
        <v>0</v>
      </c>
      <c r="K52" s="68">
        <v>0</v>
      </c>
      <c r="L52" s="68">
        <f t="shared" si="3"/>
        <v>0</v>
      </c>
      <c r="M52" s="68">
        <v>10</v>
      </c>
      <c r="N52" s="68">
        <f t="shared" si="4"/>
        <v>0</v>
      </c>
      <c r="O52" s="69">
        <f t="shared" si="5"/>
        <v>260</v>
      </c>
      <c r="P52" s="20">
        <f t="shared" si="6"/>
        <v>0</v>
      </c>
      <c r="T52" s="21"/>
      <c r="W52" s="22"/>
    </row>
    <row r="53" spans="1:23" ht="28.5">
      <c r="A53" s="65">
        <f t="shared" si="7"/>
        <v>45</v>
      </c>
      <c r="B53" s="16" t="s">
        <v>70</v>
      </c>
      <c r="C53" s="17" t="s">
        <v>22</v>
      </c>
      <c r="D53" s="18"/>
      <c r="E53" s="18">
        <v>300</v>
      </c>
      <c r="F53" s="19">
        <f t="shared" si="0"/>
        <v>0</v>
      </c>
      <c r="G53" s="68">
        <v>0</v>
      </c>
      <c r="H53" s="68">
        <f t="shared" si="1"/>
        <v>0</v>
      </c>
      <c r="I53" s="68">
        <f t="shared" si="1"/>
        <v>0</v>
      </c>
      <c r="J53" s="68">
        <f t="shared" si="2"/>
        <v>0</v>
      </c>
      <c r="K53" s="68">
        <v>0</v>
      </c>
      <c r="L53" s="68">
        <f t="shared" si="3"/>
        <v>0</v>
      </c>
      <c r="M53" s="68">
        <v>0</v>
      </c>
      <c r="N53" s="68">
        <f t="shared" si="4"/>
        <v>0</v>
      </c>
      <c r="O53" s="69">
        <f t="shared" si="5"/>
        <v>300</v>
      </c>
      <c r="P53" s="20">
        <f t="shared" si="6"/>
        <v>0</v>
      </c>
      <c r="T53" s="21"/>
      <c r="W53" s="22"/>
    </row>
    <row r="54" spans="1:23">
      <c r="A54" s="65">
        <f t="shared" si="7"/>
        <v>46</v>
      </c>
      <c r="B54" s="16" t="s">
        <v>71</v>
      </c>
      <c r="C54" s="17" t="s">
        <v>22</v>
      </c>
      <c r="D54" s="18"/>
      <c r="E54" s="18">
        <v>40</v>
      </c>
      <c r="F54" s="19">
        <f t="shared" si="0"/>
        <v>0</v>
      </c>
      <c r="G54" s="68">
        <v>0</v>
      </c>
      <c r="H54" s="68">
        <f t="shared" si="1"/>
        <v>0</v>
      </c>
      <c r="I54" s="68">
        <f t="shared" si="1"/>
        <v>0</v>
      </c>
      <c r="J54" s="68">
        <f t="shared" si="2"/>
        <v>0</v>
      </c>
      <c r="K54" s="68">
        <v>0</v>
      </c>
      <c r="L54" s="68">
        <f t="shared" si="3"/>
        <v>0</v>
      </c>
      <c r="M54" s="68">
        <v>2</v>
      </c>
      <c r="N54" s="68">
        <f t="shared" si="4"/>
        <v>0</v>
      </c>
      <c r="O54" s="69">
        <f t="shared" si="5"/>
        <v>42</v>
      </c>
      <c r="P54" s="20">
        <f t="shared" si="6"/>
        <v>0</v>
      </c>
      <c r="T54" s="21"/>
      <c r="W54" s="22"/>
    </row>
    <row r="55" spans="1:23" ht="57">
      <c r="A55" s="65">
        <f t="shared" si="7"/>
        <v>47</v>
      </c>
      <c r="B55" s="16" t="s">
        <v>72</v>
      </c>
      <c r="C55" s="17" t="s">
        <v>22</v>
      </c>
      <c r="D55" s="18"/>
      <c r="E55" s="18">
        <v>5</v>
      </c>
      <c r="F55" s="19">
        <f t="shared" si="0"/>
        <v>0</v>
      </c>
      <c r="G55" s="68">
        <v>0</v>
      </c>
      <c r="H55" s="68">
        <f t="shared" si="1"/>
        <v>0</v>
      </c>
      <c r="I55" s="68">
        <f t="shared" si="1"/>
        <v>0</v>
      </c>
      <c r="J55" s="68">
        <f t="shared" si="2"/>
        <v>0</v>
      </c>
      <c r="K55" s="68">
        <v>0</v>
      </c>
      <c r="L55" s="68">
        <f t="shared" si="3"/>
        <v>0</v>
      </c>
      <c r="M55" s="68">
        <v>0</v>
      </c>
      <c r="N55" s="68">
        <f t="shared" si="4"/>
        <v>0</v>
      </c>
      <c r="O55" s="69">
        <f t="shared" si="5"/>
        <v>5</v>
      </c>
      <c r="P55" s="20">
        <f t="shared" si="6"/>
        <v>0</v>
      </c>
      <c r="T55" s="21"/>
      <c r="W55" s="22"/>
    </row>
    <row r="56" spans="1:23" ht="42.75">
      <c r="A56" s="65">
        <f t="shared" si="7"/>
        <v>48</v>
      </c>
      <c r="B56" s="16" t="s">
        <v>73</v>
      </c>
      <c r="C56" s="29" t="s">
        <v>22</v>
      </c>
      <c r="D56" s="70"/>
      <c r="E56" s="68">
        <v>0</v>
      </c>
      <c r="F56" s="19">
        <f t="shared" si="0"/>
        <v>0</v>
      </c>
      <c r="G56" s="68">
        <v>5</v>
      </c>
      <c r="H56" s="68">
        <f t="shared" si="1"/>
        <v>0</v>
      </c>
      <c r="I56" s="68">
        <v>5</v>
      </c>
      <c r="J56" s="68">
        <f t="shared" si="2"/>
        <v>0</v>
      </c>
      <c r="K56" s="71">
        <v>2</v>
      </c>
      <c r="L56" s="68">
        <f t="shared" si="3"/>
        <v>0</v>
      </c>
      <c r="M56" s="68">
        <v>2</v>
      </c>
      <c r="N56" s="68">
        <f t="shared" si="4"/>
        <v>0</v>
      </c>
      <c r="O56" s="69">
        <f t="shared" si="5"/>
        <v>14</v>
      </c>
      <c r="P56" s="20">
        <f t="shared" si="6"/>
        <v>0</v>
      </c>
      <c r="T56" s="21"/>
      <c r="W56" s="22"/>
    </row>
    <row r="57" spans="1:23" ht="28.5">
      <c r="A57" s="65">
        <f t="shared" si="7"/>
        <v>49</v>
      </c>
      <c r="B57" s="16" t="s">
        <v>74</v>
      </c>
      <c r="C57" s="17" t="s">
        <v>22</v>
      </c>
      <c r="D57" s="18"/>
      <c r="E57" s="18">
        <v>5</v>
      </c>
      <c r="F57" s="19">
        <f t="shared" si="0"/>
        <v>0</v>
      </c>
      <c r="G57" s="68">
        <v>0</v>
      </c>
      <c r="H57" s="68">
        <f t="shared" si="1"/>
        <v>0</v>
      </c>
      <c r="I57" s="68">
        <f t="shared" si="1"/>
        <v>0</v>
      </c>
      <c r="J57" s="68">
        <f t="shared" si="2"/>
        <v>0</v>
      </c>
      <c r="K57" s="71">
        <v>0</v>
      </c>
      <c r="L57" s="68">
        <f t="shared" si="3"/>
        <v>0</v>
      </c>
      <c r="M57" s="68">
        <v>0</v>
      </c>
      <c r="N57" s="68">
        <f t="shared" si="4"/>
        <v>0</v>
      </c>
      <c r="O57" s="69">
        <f t="shared" si="5"/>
        <v>5</v>
      </c>
      <c r="P57" s="20">
        <f t="shared" si="6"/>
        <v>0</v>
      </c>
      <c r="T57" s="21"/>
      <c r="W57" s="22"/>
    </row>
    <row r="58" spans="1:23" ht="28.5">
      <c r="A58" s="65">
        <f t="shared" si="7"/>
        <v>50</v>
      </c>
      <c r="B58" s="16" t="s">
        <v>75</v>
      </c>
      <c r="C58" s="29" t="s">
        <v>22</v>
      </c>
      <c r="D58" s="70"/>
      <c r="E58" s="68">
        <v>0</v>
      </c>
      <c r="F58" s="19">
        <f t="shared" si="0"/>
        <v>0</v>
      </c>
      <c r="G58" s="68">
        <v>15</v>
      </c>
      <c r="H58" s="68">
        <f t="shared" si="1"/>
        <v>0</v>
      </c>
      <c r="I58" s="68">
        <v>15</v>
      </c>
      <c r="J58" s="68">
        <f t="shared" si="2"/>
        <v>0</v>
      </c>
      <c r="K58" s="71">
        <v>1</v>
      </c>
      <c r="L58" s="68">
        <f t="shared" si="3"/>
        <v>0</v>
      </c>
      <c r="M58" s="68">
        <v>3</v>
      </c>
      <c r="N58" s="68">
        <f t="shared" si="4"/>
        <v>0</v>
      </c>
      <c r="O58" s="69">
        <f t="shared" si="5"/>
        <v>34</v>
      </c>
      <c r="P58" s="20">
        <f t="shared" si="6"/>
        <v>0</v>
      </c>
      <c r="T58" s="21"/>
      <c r="W58" s="22"/>
    </row>
    <row r="59" spans="1:23" ht="142.5">
      <c r="A59" s="65">
        <f t="shared" si="7"/>
        <v>51</v>
      </c>
      <c r="B59" s="16" t="s">
        <v>76</v>
      </c>
      <c r="C59" s="17" t="s">
        <v>77</v>
      </c>
      <c r="D59" s="18"/>
      <c r="E59" s="18">
        <v>7</v>
      </c>
      <c r="F59" s="19">
        <f t="shared" si="0"/>
        <v>0</v>
      </c>
      <c r="G59" s="68">
        <v>0</v>
      </c>
      <c r="H59" s="68">
        <f t="shared" si="1"/>
        <v>0</v>
      </c>
      <c r="I59" s="68">
        <f t="shared" si="1"/>
        <v>0</v>
      </c>
      <c r="J59" s="68">
        <f t="shared" si="2"/>
        <v>0</v>
      </c>
      <c r="K59" s="68">
        <v>0</v>
      </c>
      <c r="L59" s="68">
        <f t="shared" si="3"/>
        <v>0</v>
      </c>
      <c r="M59" s="68">
        <v>0</v>
      </c>
      <c r="N59" s="68">
        <f t="shared" si="4"/>
        <v>0</v>
      </c>
      <c r="O59" s="69">
        <f t="shared" si="5"/>
        <v>7</v>
      </c>
      <c r="P59" s="20">
        <f t="shared" si="6"/>
        <v>0</v>
      </c>
      <c r="T59" s="21"/>
      <c r="W59" s="22"/>
    </row>
    <row r="60" spans="1:23">
      <c r="A60" s="65">
        <f t="shared" si="7"/>
        <v>52</v>
      </c>
      <c r="B60" s="16" t="s">
        <v>78</v>
      </c>
      <c r="C60" s="17" t="s">
        <v>22</v>
      </c>
      <c r="D60" s="18"/>
      <c r="E60" s="18">
        <v>120</v>
      </c>
      <c r="F60" s="19">
        <f t="shared" si="0"/>
        <v>0</v>
      </c>
      <c r="G60" s="68">
        <v>0</v>
      </c>
      <c r="H60" s="68">
        <f t="shared" ref="H60:I75" si="8">G60*D60</f>
        <v>0</v>
      </c>
      <c r="I60" s="68">
        <f t="shared" si="8"/>
        <v>0</v>
      </c>
      <c r="J60" s="68">
        <f t="shared" si="2"/>
        <v>0</v>
      </c>
      <c r="K60" s="68">
        <v>2</v>
      </c>
      <c r="L60" s="68">
        <f t="shared" si="3"/>
        <v>0</v>
      </c>
      <c r="M60" s="68">
        <v>2</v>
      </c>
      <c r="N60" s="68">
        <f t="shared" si="4"/>
        <v>0</v>
      </c>
      <c r="O60" s="69">
        <f t="shared" si="5"/>
        <v>124</v>
      </c>
      <c r="P60" s="20">
        <f t="shared" si="6"/>
        <v>0</v>
      </c>
      <c r="T60" s="21"/>
      <c r="W60" s="22"/>
    </row>
    <row r="61" spans="1:23">
      <c r="A61" s="65">
        <f t="shared" si="7"/>
        <v>53</v>
      </c>
      <c r="B61" s="16" t="s">
        <v>79</v>
      </c>
      <c r="C61" s="17" t="s">
        <v>22</v>
      </c>
      <c r="D61" s="18"/>
      <c r="E61" s="18">
        <v>150</v>
      </c>
      <c r="F61" s="19">
        <f t="shared" si="0"/>
        <v>0</v>
      </c>
      <c r="G61" s="68">
        <v>0</v>
      </c>
      <c r="H61" s="68">
        <f t="shared" si="8"/>
        <v>0</v>
      </c>
      <c r="I61" s="68">
        <f t="shared" si="8"/>
        <v>0</v>
      </c>
      <c r="J61" s="68">
        <f t="shared" si="2"/>
        <v>0</v>
      </c>
      <c r="K61" s="68">
        <v>0</v>
      </c>
      <c r="L61" s="68">
        <f t="shared" si="3"/>
        <v>0</v>
      </c>
      <c r="M61" s="68">
        <v>0</v>
      </c>
      <c r="N61" s="68">
        <f t="shared" si="4"/>
        <v>0</v>
      </c>
      <c r="O61" s="69">
        <f t="shared" si="5"/>
        <v>150</v>
      </c>
      <c r="P61" s="20">
        <f t="shared" si="6"/>
        <v>0</v>
      </c>
      <c r="T61" s="21"/>
      <c r="W61" s="22"/>
    </row>
    <row r="62" spans="1:23">
      <c r="A62" s="65">
        <f t="shared" si="7"/>
        <v>54</v>
      </c>
      <c r="B62" s="16" t="s">
        <v>80</v>
      </c>
      <c r="C62" s="17" t="s">
        <v>22</v>
      </c>
      <c r="D62" s="27"/>
      <c r="E62" s="18">
        <v>100</v>
      </c>
      <c r="F62" s="19">
        <f t="shared" si="0"/>
        <v>0</v>
      </c>
      <c r="G62" s="68">
        <v>0</v>
      </c>
      <c r="H62" s="68">
        <f t="shared" si="8"/>
        <v>0</v>
      </c>
      <c r="I62" s="68">
        <f t="shared" si="8"/>
        <v>0</v>
      </c>
      <c r="J62" s="68">
        <f t="shared" si="2"/>
        <v>0</v>
      </c>
      <c r="K62" s="68">
        <v>0</v>
      </c>
      <c r="L62" s="68">
        <f t="shared" si="3"/>
        <v>0</v>
      </c>
      <c r="M62" s="68">
        <v>0</v>
      </c>
      <c r="N62" s="68">
        <f t="shared" si="4"/>
        <v>0</v>
      </c>
      <c r="O62" s="69">
        <f t="shared" si="5"/>
        <v>100</v>
      </c>
      <c r="P62" s="20">
        <f t="shared" si="6"/>
        <v>0</v>
      </c>
      <c r="T62" s="21"/>
      <c r="W62" s="22"/>
    </row>
    <row r="63" spans="1:23">
      <c r="A63" s="65">
        <f t="shared" si="7"/>
        <v>55</v>
      </c>
      <c r="B63" s="16" t="s">
        <v>81</v>
      </c>
      <c r="C63" s="17" t="s">
        <v>22</v>
      </c>
      <c r="D63" s="27"/>
      <c r="E63" s="18">
        <v>2500</v>
      </c>
      <c r="F63" s="19">
        <f t="shared" si="0"/>
        <v>0</v>
      </c>
      <c r="G63" s="68">
        <v>0</v>
      </c>
      <c r="H63" s="68">
        <f t="shared" si="8"/>
        <v>0</v>
      </c>
      <c r="I63" s="68">
        <f t="shared" si="8"/>
        <v>0</v>
      </c>
      <c r="J63" s="68">
        <f t="shared" si="2"/>
        <v>0</v>
      </c>
      <c r="K63" s="68">
        <v>30</v>
      </c>
      <c r="L63" s="68">
        <f t="shared" si="3"/>
        <v>0</v>
      </c>
      <c r="M63" s="68">
        <v>10</v>
      </c>
      <c r="N63" s="68">
        <f t="shared" si="4"/>
        <v>0</v>
      </c>
      <c r="O63" s="69">
        <f t="shared" si="5"/>
        <v>2540</v>
      </c>
      <c r="P63" s="20">
        <f t="shared" si="6"/>
        <v>0</v>
      </c>
      <c r="T63" s="21"/>
      <c r="W63" s="22"/>
    </row>
    <row r="64" spans="1:23" ht="42.75">
      <c r="A64" s="65">
        <f t="shared" si="7"/>
        <v>56</v>
      </c>
      <c r="B64" s="16" t="s">
        <v>82</v>
      </c>
      <c r="C64" s="17" t="s">
        <v>83</v>
      </c>
      <c r="D64" s="18"/>
      <c r="E64" s="18">
        <v>0</v>
      </c>
      <c r="F64" s="19">
        <f t="shared" si="0"/>
        <v>0</v>
      </c>
      <c r="G64" s="68"/>
      <c r="H64" s="68">
        <f t="shared" si="8"/>
        <v>0</v>
      </c>
      <c r="I64" s="68">
        <f t="shared" si="8"/>
        <v>0</v>
      </c>
      <c r="J64" s="68">
        <f t="shared" si="2"/>
        <v>0</v>
      </c>
      <c r="K64" s="68">
        <v>15</v>
      </c>
      <c r="L64" s="68">
        <f t="shared" si="3"/>
        <v>0</v>
      </c>
      <c r="M64" s="68">
        <v>5</v>
      </c>
      <c r="N64" s="68">
        <f t="shared" si="4"/>
        <v>0</v>
      </c>
      <c r="O64" s="69">
        <f t="shared" si="5"/>
        <v>20</v>
      </c>
      <c r="P64" s="20">
        <f t="shared" si="6"/>
        <v>0</v>
      </c>
      <c r="T64" s="21"/>
      <c r="W64" s="22"/>
    </row>
    <row r="65" spans="1:23" ht="42.75">
      <c r="A65" s="65">
        <f t="shared" si="7"/>
        <v>57</v>
      </c>
      <c r="B65" s="16" t="s">
        <v>84</v>
      </c>
      <c r="C65" s="17" t="s">
        <v>83</v>
      </c>
      <c r="D65" s="18"/>
      <c r="E65" s="18">
        <v>100</v>
      </c>
      <c r="F65" s="19">
        <f t="shared" si="0"/>
        <v>0</v>
      </c>
      <c r="G65" s="68">
        <v>0</v>
      </c>
      <c r="H65" s="68">
        <f t="shared" si="8"/>
        <v>0</v>
      </c>
      <c r="I65" s="68">
        <f t="shared" si="8"/>
        <v>0</v>
      </c>
      <c r="J65" s="68">
        <f t="shared" si="2"/>
        <v>0</v>
      </c>
      <c r="K65" s="68">
        <v>10</v>
      </c>
      <c r="L65" s="68">
        <f t="shared" si="3"/>
        <v>0</v>
      </c>
      <c r="M65" s="68">
        <v>5</v>
      </c>
      <c r="N65" s="68">
        <f t="shared" si="4"/>
        <v>0</v>
      </c>
      <c r="O65" s="69">
        <f t="shared" si="5"/>
        <v>115</v>
      </c>
      <c r="P65" s="20">
        <f t="shared" si="6"/>
        <v>0</v>
      </c>
      <c r="T65" s="21"/>
      <c r="W65" s="22"/>
    </row>
    <row r="66" spans="1:23">
      <c r="A66" s="65">
        <f t="shared" si="7"/>
        <v>58</v>
      </c>
      <c r="B66" s="16" t="s">
        <v>85</v>
      </c>
      <c r="C66" s="29" t="s">
        <v>22</v>
      </c>
      <c r="D66" s="70"/>
      <c r="E66" s="68">
        <v>0</v>
      </c>
      <c r="F66" s="19">
        <f t="shared" si="0"/>
        <v>0</v>
      </c>
      <c r="G66" s="68">
        <v>100</v>
      </c>
      <c r="H66" s="68">
        <f t="shared" si="8"/>
        <v>0</v>
      </c>
      <c r="I66" s="68">
        <v>100</v>
      </c>
      <c r="J66" s="68">
        <f t="shared" si="2"/>
        <v>0</v>
      </c>
      <c r="K66" s="68">
        <v>0</v>
      </c>
      <c r="L66" s="68">
        <f t="shared" si="3"/>
        <v>0</v>
      </c>
      <c r="M66" s="68">
        <v>0</v>
      </c>
      <c r="N66" s="68">
        <f t="shared" si="4"/>
        <v>0</v>
      </c>
      <c r="O66" s="69">
        <f t="shared" si="5"/>
        <v>200</v>
      </c>
      <c r="P66" s="20">
        <f t="shared" si="6"/>
        <v>0</v>
      </c>
      <c r="T66" s="21"/>
      <c r="W66" s="22"/>
    </row>
    <row r="67" spans="1:23">
      <c r="A67" s="65">
        <f t="shared" si="7"/>
        <v>59</v>
      </c>
      <c r="B67" s="16" t="s">
        <v>86</v>
      </c>
      <c r="C67" s="17" t="s">
        <v>22</v>
      </c>
      <c r="D67" s="18"/>
      <c r="E67" s="18">
        <v>300</v>
      </c>
      <c r="F67" s="19">
        <f t="shared" si="0"/>
        <v>0</v>
      </c>
      <c r="G67" s="68">
        <v>0</v>
      </c>
      <c r="H67" s="68">
        <f t="shared" si="8"/>
        <v>0</v>
      </c>
      <c r="I67" s="68">
        <f t="shared" si="8"/>
        <v>0</v>
      </c>
      <c r="J67" s="68">
        <f t="shared" si="2"/>
        <v>0</v>
      </c>
      <c r="K67" s="68">
        <v>2</v>
      </c>
      <c r="L67" s="68">
        <f t="shared" si="3"/>
        <v>0</v>
      </c>
      <c r="M67" s="68">
        <v>10</v>
      </c>
      <c r="N67" s="68">
        <f t="shared" si="4"/>
        <v>0</v>
      </c>
      <c r="O67" s="69">
        <f t="shared" si="5"/>
        <v>312</v>
      </c>
      <c r="P67" s="20">
        <f t="shared" si="6"/>
        <v>0</v>
      </c>
      <c r="T67" s="21"/>
      <c r="W67" s="22"/>
    </row>
    <row r="68" spans="1:23">
      <c r="A68" s="65">
        <f t="shared" si="7"/>
        <v>60</v>
      </c>
      <c r="B68" s="16" t="s">
        <v>87</v>
      </c>
      <c r="C68" s="17" t="s">
        <v>22</v>
      </c>
      <c r="D68" s="18"/>
      <c r="E68" s="18">
        <v>50</v>
      </c>
      <c r="F68" s="19">
        <f t="shared" si="0"/>
        <v>0</v>
      </c>
      <c r="G68" s="68">
        <v>0</v>
      </c>
      <c r="H68" s="68">
        <f t="shared" si="8"/>
        <v>0</v>
      </c>
      <c r="I68" s="68">
        <f t="shared" si="8"/>
        <v>0</v>
      </c>
      <c r="J68" s="68">
        <f t="shared" si="2"/>
        <v>0</v>
      </c>
      <c r="K68" s="68">
        <v>3</v>
      </c>
      <c r="L68" s="68">
        <f t="shared" si="3"/>
        <v>0</v>
      </c>
      <c r="M68" s="68">
        <v>5</v>
      </c>
      <c r="N68" s="68">
        <f t="shared" si="4"/>
        <v>0</v>
      </c>
      <c r="O68" s="69">
        <f t="shared" si="5"/>
        <v>58</v>
      </c>
      <c r="P68" s="20">
        <f t="shared" si="6"/>
        <v>0</v>
      </c>
      <c r="T68" s="21"/>
      <c r="W68" s="22"/>
    </row>
    <row r="69" spans="1:23" ht="28.5">
      <c r="A69" s="65">
        <f t="shared" si="7"/>
        <v>61</v>
      </c>
      <c r="B69" s="16" t="s">
        <v>88</v>
      </c>
      <c r="C69" s="17" t="s">
        <v>22</v>
      </c>
      <c r="D69" s="18"/>
      <c r="E69" s="18">
        <v>50</v>
      </c>
      <c r="F69" s="19">
        <f t="shared" si="0"/>
        <v>0</v>
      </c>
      <c r="G69" s="68">
        <v>0</v>
      </c>
      <c r="H69" s="68">
        <f t="shared" si="8"/>
        <v>0</v>
      </c>
      <c r="I69" s="68">
        <f t="shared" si="8"/>
        <v>0</v>
      </c>
      <c r="J69" s="68">
        <f t="shared" si="2"/>
        <v>0</v>
      </c>
      <c r="K69" s="68">
        <v>0</v>
      </c>
      <c r="L69" s="68">
        <f t="shared" si="3"/>
        <v>0</v>
      </c>
      <c r="M69" s="68">
        <v>0</v>
      </c>
      <c r="N69" s="68">
        <f t="shared" si="4"/>
        <v>0</v>
      </c>
      <c r="O69" s="69">
        <f t="shared" si="5"/>
        <v>50</v>
      </c>
      <c r="P69" s="20">
        <f t="shared" si="6"/>
        <v>0</v>
      </c>
      <c r="T69" s="21"/>
      <c r="W69" s="22"/>
    </row>
    <row r="70" spans="1:23" ht="28.5">
      <c r="A70" s="65">
        <f t="shared" si="7"/>
        <v>62</v>
      </c>
      <c r="B70" s="16" t="s">
        <v>89</v>
      </c>
      <c r="C70" s="17" t="s">
        <v>22</v>
      </c>
      <c r="D70" s="18"/>
      <c r="E70" s="18">
        <v>25</v>
      </c>
      <c r="F70" s="19">
        <f t="shared" si="0"/>
        <v>0</v>
      </c>
      <c r="G70" s="68">
        <v>0</v>
      </c>
      <c r="H70" s="68">
        <f t="shared" si="8"/>
        <v>0</v>
      </c>
      <c r="I70" s="68">
        <f t="shared" si="8"/>
        <v>0</v>
      </c>
      <c r="J70" s="68">
        <f t="shared" si="2"/>
        <v>0</v>
      </c>
      <c r="K70" s="68">
        <v>0</v>
      </c>
      <c r="L70" s="68">
        <f t="shared" si="3"/>
        <v>0</v>
      </c>
      <c r="M70" s="68">
        <v>0</v>
      </c>
      <c r="N70" s="68">
        <f t="shared" si="4"/>
        <v>0</v>
      </c>
      <c r="O70" s="69">
        <f t="shared" si="5"/>
        <v>25</v>
      </c>
      <c r="P70" s="20">
        <f t="shared" si="6"/>
        <v>0</v>
      </c>
      <c r="T70" s="21"/>
      <c r="W70" s="22"/>
    </row>
    <row r="71" spans="1:23" ht="28.5">
      <c r="A71" s="65">
        <f t="shared" si="7"/>
        <v>63</v>
      </c>
      <c r="B71" s="16" t="s">
        <v>90</v>
      </c>
      <c r="C71" s="17" t="s">
        <v>22</v>
      </c>
      <c r="D71" s="18"/>
      <c r="E71" s="18">
        <v>50</v>
      </c>
      <c r="F71" s="19">
        <f t="shared" si="0"/>
        <v>0</v>
      </c>
      <c r="G71" s="68">
        <v>0</v>
      </c>
      <c r="H71" s="68">
        <f t="shared" si="8"/>
        <v>0</v>
      </c>
      <c r="I71" s="68">
        <f t="shared" si="8"/>
        <v>0</v>
      </c>
      <c r="J71" s="68">
        <f t="shared" si="2"/>
        <v>0</v>
      </c>
      <c r="K71" s="68">
        <v>0</v>
      </c>
      <c r="L71" s="68">
        <f t="shared" si="3"/>
        <v>0</v>
      </c>
      <c r="M71" s="68">
        <v>0</v>
      </c>
      <c r="N71" s="68">
        <f t="shared" si="4"/>
        <v>0</v>
      </c>
      <c r="O71" s="69">
        <f t="shared" si="5"/>
        <v>50</v>
      </c>
      <c r="P71" s="20">
        <f t="shared" si="6"/>
        <v>0</v>
      </c>
      <c r="T71" s="21"/>
      <c r="W71" s="22"/>
    </row>
    <row r="72" spans="1:23" ht="28.5">
      <c r="A72" s="65">
        <f t="shared" si="7"/>
        <v>64</v>
      </c>
      <c r="B72" s="16" t="s">
        <v>91</v>
      </c>
      <c r="C72" s="29" t="s">
        <v>22</v>
      </c>
      <c r="D72" s="70"/>
      <c r="E72" s="68">
        <v>0</v>
      </c>
      <c r="F72" s="19">
        <f t="shared" si="0"/>
        <v>0</v>
      </c>
      <c r="G72" s="68">
        <v>10</v>
      </c>
      <c r="H72" s="68">
        <f t="shared" si="8"/>
        <v>0</v>
      </c>
      <c r="I72" s="68">
        <v>10</v>
      </c>
      <c r="J72" s="68">
        <f t="shared" si="2"/>
        <v>0</v>
      </c>
      <c r="K72" s="68">
        <v>0</v>
      </c>
      <c r="L72" s="68">
        <f t="shared" si="3"/>
        <v>0</v>
      </c>
      <c r="M72" s="68">
        <v>2</v>
      </c>
      <c r="N72" s="68">
        <f t="shared" si="4"/>
        <v>0</v>
      </c>
      <c r="O72" s="69">
        <f t="shared" si="5"/>
        <v>22</v>
      </c>
      <c r="P72" s="20">
        <f t="shared" si="6"/>
        <v>0</v>
      </c>
      <c r="T72" s="21"/>
      <c r="W72" s="22"/>
    </row>
    <row r="73" spans="1:23" ht="28.5">
      <c r="A73" s="65">
        <f t="shared" si="7"/>
        <v>65</v>
      </c>
      <c r="B73" s="16" t="s">
        <v>92</v>
      </c>
      <c r="C73" s="17" t="s">
        <v>22</v>
      </c>
      <c r="D73" s="18"/>
      <c r="E73" s="18">
        <v>20</v>
      </c>
      <c r="F73" s="19">
        <f t="shared" ref="F73:F90" si="9">D73*E73</f>
        <v>0</v>
      </c>
      <c r="G73" s="68">
        <v>0</v>
      </c>
      <c r="H73" s="68">
        <f t="shared" si="8"/>
        <v>0</v>
      </c>
      <c r="I73" s="68"/>
      <c r="J73" s="68">
        <f t="shared" ref="J73:J90" si="10">I73*D73</f>
        <v>0</v>
      </c>
      <c r="K73" s="68">
        <v>0</v>
      </c>
      <c r="L73" s="68">
        <f t="shared" ref="L73:L90" si="11">K73*D73</f>
        <v>0</v>
      </c>
      <c r="M73" s="68">
        <v>0</v>
      </c>
      <c r="N73" s="68">
        <f t="shared" ref="N73:N90" si="12">M73*D73</f>
        <v>0</v>
      </c>
      <c r="O73" s="69">
        <f t="shared" ref="O73:O90" si="13">M73+K73+I73+G73+E73</f>
        <v>20</v>
      </c>
      <c r="P73" s="20">
        <f t="shared" ref="P73:P90" si="14">O73*D73</f>
        <v>0</v>
      </c>
      <c r="T73" s="21"/>
      <c r="W73" s="22"/>
    </row>
    <row r="74" spans="1:23" ht="28.5">
      <c r="A74" s="65">
        <f t="shared" ref="A74:A90" si="15">A73+1</f>
        <v>66</v>
      </c>
      <c r="B74" s="16" t="s">
        <v>93</v>
      </c>
      <c r="C74" s="29" t="s">
        <v>22</v>
      </c>
      <c r="D74" s="70"/>
      <c r="E74" s="68">
        <v>0</v>
      </c>
      <c r="F74" s="19">
        <f t="shared" si="9"/>
        <v>0</v>
      </c>
      <c r="G74" s="68">
        <v>0</v>
      </c>
      <c r="H74" s="68">
        <f t="shared" si="8"/>
        <v>0</v>
      </c>
      <c r="I74" s="68"/>
      <c r="J74" s="68">
        <f t="shared" si="10"/>
        <v>0</v>
      </c>
      <c r="K74" s="68">
        <v>0</v>
      </c>
      <c r="L74" s="68">
        <f t="shared" si="11"/>
        <v>0</v>
      </c>
      <c r="M74" s="68">
        <v>2</v>
      </c>
      <c r="N74" s="68">
        <f t="shared" si="12"/>
        <v>0</v>
      </c>
      <c r="O74" s="69">
        <f t="shared" si="13"/>
        <v>2</v>
      </c>
      <c r="P74" s="20">
        <f t="shared" si="14"/>
        <v>0</v>
      </c>
      <c r="T74" s="21"/>
      <c r="W74" s="22"/>
    </row>
    <row r="75" spans="1:23" ht="28.5">
      <c r="A75" s="65">
        <f t="shared" si="15"/>
        <v>67</v>
      </c>
      <c r="B75" s="16" t="s">
        <v>94</v>
      </c>
      <c r="C75" s="17" t="s">
        <v>22</v>
      </c>
      <c r="D75" s="18"/>
      <c r="E75" s="27">
        <v>0</v>
      </c>
      <c r="F75" s="19">
        <f t="shared" si="9"/>
        <v>0</v>
      </c>
      <c r="G75" s="68">
        <v>0</v>
      </c>
      <c r="H75" s="68">
        <f t="shared" si="8"/>
        <v>0</v>
      </c>
      <c r="I75" s="68"/>
      <c r="J75" s="68">
        <f t="shared" si="10"/>
        <v>0</v>
      </c>
      <c r="K75" s="68">
        <v>0</v>
      </c>
      <c r="L75" s="68">
        <f t="shared" si="11"/>
        <v>0</v>
      </c>
      <c r="M75" s="68">
        <v>5</v>
      </c>
      <c r="N75" s="68">
        <f t="shared" si="12"/>
        <v>0</v>
      </c>
      <c r="O75" s="69">
        <f t="shared" si="13"/>
        <v>5</v>
      </c>
      <c r="P75" s="20">
        <f t="shared" si="14"/>
        <v>0</v>
      </c>
      <c r="T75" s="21"/>
      <c r="W75" s="22"/>
    </row>
    <row r="76" spans="1:23" ht="28.5">
      <c r="A76" s="65">
        <f t="shared" si="15"/>
        <v>68</v>
      </c>
      <c r="B76" s="16" t="s">
        <v>95</v>
      </c>
      <c r="C76" s="17" t="s">
        <v>22</v>
      </c>
      <c r="D76" s="18"/>
      <c r="E76" s="18">
        <v>4000</v>
      </c>
      <c r="F76" s="19">
        <f t="shared" si="9"/>
        <v>0</v>
      </c>
      <c r="G76" s="68">
        <v>0</v>
      </c>
      <c r="H76" s="68">
        <f t="shared" ref="H76:H90" si="16">G76*D76</f>
        <v>0</v>
      </c>
      <c r="I76" s="68"/>
      <c r="J76" s="68">
        <f t="shared" si="10"/>
        <v>0</v>
      </c>
      <c r="K76" s="68">
        <v>0</v>
      </c>
      <c r="L76" s="68">
        <f t="shared" si="11"/>
        <v>0</v>
      </c>
      <c r="M76" s="68">
        <v>0</v>
      </c>
      <c r="N76" s="68">
        <f t="shared" si="12"/>
        <v>0</v>
      </c>
      <c r="O76" s="69">
        <f t="shared" si="13"/>
        <v>4000</v>
      </c>
      <c r="P76" s="20">
        <f t="shared" si="14"/>
        <v>0</v>
      </c>
      <c r="T76" s="21"/>
      <c r="W76" s="22"/>
    </row>
    <row r="77" spans="1:23" ht="28.5">
      <c r="A77" s="65">
        <f t="shared" si="15"/>
        <v>69</v>
      </c>
      <c r="B77" s="16" t="s">
        <v>96</v>
      </c>
      <c r="C77" s="17" t="s">
        <v>22</v>
      </c>
      <c r="D77" s="18"/>
      <c r="E77" s="18">
        <v>1500</v>
      </c>
      <c r="F77" s="19">
        <f t="shared" si="9"/>
        <v>0</v>
      </c>
      <c r="G77" s="68">
        <v>0</v>
      </c>
      <c r="H77" s="68">
        <f t="shared" si="16"/>
        <v>0</v>
      </c>
      <c r="I77" s="68"/>
      <c r="J77" s="68">
        <f t="shared" si="10"/>
        <v>0</v>
      </c>
      <c r="K77" s="68">
        <v>0</v>
      </c>
      <c r="L77" s="68">
        <f t="shared" si="11"/>
        <v>0</v>
      </c>
      <c r="M77" s="68">
        <v>50</v>
      </c>
      <c r="N77" s="68">
        <f t="shared" si="12"/>
        <v>0</v>
      </c>
      <c r="O77" s="69">
        <f t="shared" si="13"/>
        <v>1550</v>
      </c>
      <c r="P77" s="20">
        <f t="shared" si="14"/>
        <v>0</v>
      </c>
      <c r="T77" s="21"/>
      <c r="W77" s="22"/>
    </row>
    <row r="78" spans="1:23" ht="28.5">
      <c r="A78" s="65">
        <f t="shared" si="15"/>
        <v>70</v>
      </c>
      <c r="B78" s="16" t="s">
        <v>97</v>
      </c>
      <c r="C78" s="17" t="s">
        <v>22</v>
      </c>
      <c r="D78" s="18"/>
      <c r="E78" s="18">
        <v>50</v>
      </c>
      <c r="F78" s="19">
        <f t="shared" si="9"/>
        <v>0</v>
      </c>
      <c r="G78" s="68">
        <v>0</v>
      </c>
      <c r="H78" s="68">
        <f t="shared" si="16"/>
        <v>0</v>
      </c>
      <c r="I78" s="68"/>
      <c r="J78" s="68">
        <f t="shared" si="10"/>
        <v>0</v>
      </c>
      <c r="K78" s="68">
        <v>0</v>
      </c>
      <c r="L78" s="68">
        <f t="shared" si="11"/>
        <v>0</v>
      </c>
      <c r="M78" s="68">
        <v>0</v>
      </c>
      <c r="N78" s="68">
        <f t="shared" si="12"/>
        <v>0</v>
      </c>
      <c r="O78" s="69">
        <f t="shared" si="13"/>
        <v>50</v>
      </c>
      <c r="P78" s="20">
        <f t="shared" si="14"/>
        <v>0</v>
      </c>
      <c r="T78" s="21"/>
      <c r="W78" s="22"/>
    </row>
    <row r="79" spans="1:23" ht="28.5">
      <c r="A79" s="65">
        <f t="shared" si="15"/>
        <v>71</v>
      </c>
      <c r="B79" s="16" t="s">
        <v>98</v>
      </c>
      <c r="C79" s="17" t="s">
        <v>22</v>
      </c>
      <c r="D79" s="18"/>
      <c r="E79" s="18">
        <v>2000</v>
      </c>
      <c r="F79" s="19">
        <f t="shared" si="9"/>
        <v>0</v>
      </c>
      <c r="G79" s="68">
        <v>0</v>
      </c>
      <c r="H79" s="68">
        <f t="shared" si="16"/>
        <v>0</v>
      </c>
      <c r="I79" s="68"/>
      <c r="J79" s="68">
        <f t="shared" si="10"/>
        <v>0</v>
      </c>
      <c r="K79" s="68">
        <v>0</v>
      </c>
      <c r="L79" s="68">
        <f t="shared" si="11"/>
        <v>0</v>
      </c>
      <c r="M79" s="68">
        <v>0</v>
      </c>
      <c r="N79" s="68">
        <f t="shared" si="12"/>
        <v>0</v>
      </c>
      <c r="O79" s="69">
        <f t="shared" si="13"/>
        <v>2000</v>
      </c>
      <c r="P79" s="20">
        <f t="shared" si="14"/>
        <v>0</v>
      </c>
      <c r="T79" s="21"/>
      <c r="W79" s="22"/>
    </row>
    <row r="80" spans="1:23" ht="42.75">
      <c r="A80" s="65">
        <f t="shared" si="15"/>
        <v>72</v>
      </c>
      <c r="B80" s="16" t="s">
        <v>99</v>
      </c>
      <c r="C80" s="17" t="s">
        <v>22</v>
      </c>
      <c r="D80" s="18"/>
      <c r="E80" s="27">
        <v>10</v>
      </c>
      <c r="F80" s="19">
        <f t="shared" si="9"/>
        <v>0</v>
      </c>
      <c r="G80" s="68">
        <v>0</v>
      </c>
      <c r="H80" s="68">
        <f t="shared" si="16"/>
        <v>0</v>
      </c>
      <c r="I80" s="68"/>
      <c r="J80" s="68">
        <f t="shared" si="10"/>
        <v>0</v>
      </c>
      <c r="K80" s="68">
        <v>0</v>
      </c>
      <c r="L80" s="68">
        <f t="shared" si="11"/>
        <v>0</v>
      </c>
      <c r="M80" s="68">
        <v>0</v>
      </c>
      <c r="N80" s="68">
        <f t="shared" si="12"/>
        <v>0</v>
      </c>
      <c r="O80" s="69">
        <f t="shared" si="13"/>
        <v>10</v>
      </c>
      <c r="P80" s="20">
        <f t="shared" si="14"/>
        <v>0</v>
      </c>
      <c r="T80" s="21"/>
      <c r="W80" s="22"/>
    </row>
    <row r="81" spans="1:25" ht="57">
      <c r="A81" s="65">
        <f t="shared" si="15"/>
        <v>73</v>
      </c>
      <c r="B81" s="16" t="s">
        <v>100</v>
      </c>
      <c r="C81" s="17" t="s">
        <v>22</v>
      </c>
      <c r="D81" s="18"/>
      <c r="E81" s="18">
        <v>4200</v>
      </c>
      <c r="F81" s="19">
        <f t="shared" si="9"/>
        <v>0</v>
      </c>
      <c r="G81" s="68">
        <v>0</v>
      </c>
      <c r="H81" s="68">
        <f t="shared" si="16"/>
        <v>0</v>
      </c>
      <c r="I81" s="68"/>
      <c r="J81" s="68">
        <f t="shared" si="10"/>
        <v>0</v>
      </c>
      <c r="K81" s="68">
        <v>100</v>
      </c>
      <c r="L81" s="68">
        <f t="shared" si="11"/>
        <v>0</v>
      </c>
      <c r="M81" s="68">
        <v>40</v>
      </c>
      <c r="N81" s="68">
        <f t="shared" si="12"/>
        <v>0</v>
      </c>
      <c r="O81" s="69">
        <f t="shared" si="13"/>
        <v>4340</v>
      </c>
      <c r="P81" s="20">
        <f t="shared" si="14"/>
        <v>0</v>
      </c>
      <c r="T81" s="21"/>
      <c r="W81" s="22"/>
    </row>
    <row r="82" spans="1:25">
      <c r="A82" s="65">
        <f t="shared" si="15"/>
        <v>74</v>
      </c>
      <c r="B82" s="28" t="s">
        <v>101</v>
      </c>
      <c r="C82" s="17" t="s">
        <v>22</v>
      </c>
      <c r="D82" s="18"/>
      <c r="E82" s="31">
        <v>20</v>
      </c>
      <c r="F82" s="19">
        <f t="shared" si="9"/>
        <v>0</v>
      </c>
      <c r="G82" s="68">
        <v>0</v>
      </c>
      <c r="H82" s="68">
        <f t="shared" si="16"/>
        <v>0</v>
      </c>
      <c r="I82" s="68"/>
      <c r="J82" s="68">
        <f t="shared" si="10"/>
        <v>0</v>
      </c>
      <c r="K82" s="68">
        <v>0</v>
      </c>
      <c r="L82" s="68">
        <f t="shared" si="11"/>
        <v>0</v>
      </c>
      <c r="M82" s="68">
        <v>0</v>
      </c>
      <c r="N82" s="68">
        <f t="shared" si="12"/>
        <v>0</v>
      </c>
      <c r="O82" s="69">
        <f t="shared" si="13"/>
        <v>20</v>
      </c>
      <c r="P82" s="20">
        <f t="shared" si="14"/>
        <v>0</v>
      </c>
      <c r="T82" s="21"/>
      <c r="W82" s="22"/>
    </row>
    <row r="83" spans="1:25">
      <c r="A83" s="65">
        <f t="shared" si="15"/>
        <v>75</v>
      </c>
      <c r="B83" s="16" t="s">
        <v>102</v>
      </c>
      <c r="C83" s="29" t="s">
        <v>22</v>
      </c>
      <c r="D83" s="70"/>
      <c r="E83" s="68">
        <v>0</v>
      </c>
      <c r="F83" s="19">
        <f t="shared" si="9"/>
        <v>0</v>
      </c>
      <c r="G83" s="68">
        <v>2</v>
      </c>
      <c r="H83" s="68">
        <f t="shared" si="16"/>
        <v>0</v>
      </c>
      <c r="I83" s="68">
        <v>2</v>
      </c>
      <c r="J83" s="68">
        <f t="shared" si="10"/>
        <v>0</v>
      </c>
      <c r="K83" s="68">
        <v>0</v>
      </c>
      <c r="L83" s="68">
        <f t="shared" si="11"/>
        <v>0</v>
      </c>
      <c r="M83" s="68">
        <v>0</v>
      </c>
      <c r="N83" s="68">
        <f t="shared" si="12"/>
        <v>0</v>
      </c>
      <c r="O83" s="69">
        <f t="shared" si="13"/>
        <v>4</v>
      </c>
      <c r="P83" s="20">
        <f t="shared" si="14"/>
        <v>0</v>
      </c>
      <c r="T83" s="21"/>
      <c r="W83" s="22"/>
    </row>
    <row r="84" spans="1:25" ht="28.5">
      <c r="A84" s="65">
        <f t="shared" si="15"/>
        <v>76</v>
      </c>
      <c r="B84" s="16" t="s">
        <v>103</v>
      </c>
      <c r="C84" s="29" t="s">
        <v>22</v>
      </c>
      <c r="D84" s="70"/>
      <c r="E84" s="68">
        <v>0</v>
      </c>
      <c r="F84" s="19">
        <f t="shared" si="9"/>
        <v>0</v>
      </c>
      <c r="G84" s="68">
        <v>15</v>
      </c>
      <c r="H84" s="68">
        <f t="shared" si="16"/>
        <v>0</v>
      </c>
      <c r="I84" s="68">
        <v>15</v>
      </c>
      <c r="J84" s="68">
        <f t="shared" si="10"/>
        <v>0</v>
      </c>
      <c r="K84" s="68">
        <v>0</v>
      </c>
      <c r="L84" s="68">
        <f t="shared" si="11"/>
        <v>0</v>
      </c>
      <c r="M84" s="68">
        <v>0</v>
      </c>
      <c r="N84" s="68">
        <f t="shared" si="12"/>
        <v>0</v>
      </c>
      <c r="O84" s="69">
        <f t="shared" si="13"/>
        <v>30</v>
      </c>
      <c r="P84" s="20">
        <f t="shared" si="14"/>
        <v>0</v>
      </c>
      <c r="T84" s="21"/>
      <c r="W84" s="22"/>
    </row>
    <row r="85" spans="1:25" ht="28.5">
      <c r="A85" s="65">
        <f t="shared" si="15"/>
        <v>77</v>
      </c>
      <c r="B85" s="16" t="s">
        <v>104</v>
      </c>
      <c r="C85" s="29" t="s">
        <v>22</v>
      </c>
      <c r="D85" s="70"/>
      <c r="E85" s="68">
        <v>0</v>
      </c>
      <c r="F85" s="19">
        <f t="shared" si="9"/>
        <v>0</v>
      </c>
      <c r="G85" s="68">
        <v>1</v>
      </c>
      <c r="H85" s="68">
        <f t="shared" si="16"/>
        <v>0</v>
      </c>
      <c r="I85" s="68">
        <v>1</v>
      </c>
      <c r="J85" s="68">
        <f t="shared" si="10"/>
        <v>0</v>
      </c>
      <c r="K85" s="68">
        <v>0</v>
      </c>
      <c r="L85" s="68">
        <f t="shared" si="11"/>
        <v>0</v>
      </c>
      <c r="M85" s="68">
        <v>0</v>
      </c>
      <c r="N85" s="68">
        <f t="shared" si="12"/>
        <v>0</v>
      </c>
      <c r="O85" s="69">
        <f t="shared" si="13"/>
        <v>2</v>
      </c>
      <c r="P85" s="20">
        <f t="shared" si="14"/>
        <v>0</v>
      </c>
      <c r="T85" s="21"/>
      <c r="W85" s="22"/>
    </row>
    <row r="86" spans="1:25">
      <c r="A86" s="65">
        <f t="shared" si="15"/>
        <v>78</v>
      </c>
      <c r="B86" s="16" t="s">
        <v>105</v>
      </c>
      <c r="C86" s="18" t="s">
        <v>106</v>
      </c>
      <c r="D86" s="70"/>
      <c r="E86" s="68">
        <v>5</v>
      </c>
      <c r="F86" s="19">
        <f t="shared" si="9"/>
        <v>0</v>
      </c>
      <c r="G86" s="68">
        <v>0</v>
      </c>
      <c r="H86" s="68">
        <f t="shared" si="16"/>
        <v>0</v>
      </c>
      <c r="I86" s="68">
        <v>0</v>
      </c>
      <c r="J86" s="68">
        <f t="shared" si="10"/>
        <v>0</v>
      </c>
      <c r="K86" s="68">
        <v>0</v>
      </c>
      <c r="L86" s="68">
        <f t="shared" si="11"/>
        <v>0</v>
      </c>
      <c r="M86" s="68">
        <v>0</v>
      </c>
      <c r="N86" s="68">
        <f t="shared" si="12"/>
        <v>0</v>
      </c>
      <c r="O86" s="69">
        <f>M86+K86+I86+G86+E86</f>
        <v>5</v>
      </c>
      <c r="P86" s="20">
        <f t="shared" si="14"/>
        <v>0</v>
      </c>
      <c r="T86" s="21"/>
      <c r="W86" s="22"/>
    </row>
    <row r="87" spans="1:25" ht="28.5">
      <c r="A87" s="65">
        <f t="shared" si="15"/>
        <v>79</v>
      </c>
      <c r="B87" s="16" t="s">
        <v>107</v>
      </c>
      <c r="C87" s="29" t="s">
        <v>22</v>
      </c>
      <c r="D87" s="70"/>
      <c r="E87" s="68">
        <v>0</v>
      </c>
      <c r="F87" s="19">
        <f t="shared" si="9"/>
        <v>0</v>
      </c>
      <c r="G87" s="68">
        <v>50</v>
      </c>
      <c r="H87" s="68">
        <f t="shared" si="16"/>
        <v>0</v>
      </c>
      <c r="I87" s="68">
        <v>50</v>
      </c>
      <c r="J87" s="68">
        <f t="shared" si="10"/>
        <v>0</v>
      </c>
      <c r="K87" s="68">
        <v>10</v>
      </c>
      <c r="L87" s="68">
        <f t="shared" si="11"/>
        <v>0</v>
      </c>
      <c r="M87" s="68">
        <v>10</v>
      </c>
      <c r="N87" s="68">
        <f t="shared" si="12"/>
        <v>0</v>
      </c>
      <c r="O87" s="69">
        <f t="shared" si="13"/>
        <v>120</v>
      </c>
      <c r="P87" s="20">
        <f t="shared" si="14"/>
        <v>0</v>
      </c>
      <c r="T87" s="21"/>
      <c r="W87" s="22"/>
    </row>
    <row r="88" spans="1:25" ht="28.5">
      <c r="A88" s="65">
        <f t="shared" si="15"/>
        <v>80</v>
      </c>
      <c r="B88" s="16" t="s">
        <v>108</v>
      </c>
      <c r="C88" s="29" t="s">
        <v>22</v>
      </c>
      <c r="D88" s="70"/>
      <c r="E88" s="68">
        <v>0</v>
      </c>
      <c r="F88" s="19">
        <f t="shared" si="9"/>
        <v>0</v>
      </c>
      <c r="G88" s="68">
        <v>5</v>
      </c>
      <c r="H88" s="68">
        <f t="shared" si="16"/>
        <v>0</v>
      </c>
      <c r="I88" s="68">
        <v>5</v>
      </c>
      <c r="J88" s="68">
        <f t="shared" si="10"/>
        <v>0</v>
      </c>
      <c r="K88" s="68">
        <v>0</v>
      </c>
      <c r="L88" s="68">
        <f t="shared" si="11"/>
        <v>0</v>
      </c>
      <c r="M88" s="68">
        <v>10</v>
      </c>
      <c r="N88" s="68">
        <f t="shared" si="12"/>
        <v>0</v>
      </c>
      <c r="O88" s="69">
        <f t="shared" si="13"/>
        <v>20</v>
      </c>
      <c r="P88" s="20">
        <f t="shared" si="14"/>
        <v>0</v>
      </c>
      <c r="T88" s="21"/>
      <c r="W88" s="22"/>
    </row>
    <row r="89" spans="1:25" ht="28.5">
      <c r="A89" s="65">
        <f t="shared" si="15"/>
        <v>81</v>
      </c>
      <c r="B89" s="16" t="s">
        <v>109</v>
      </c>
      <c r="C89" s="17" t="s">
        <v>22</v>
      </c>
      <c r="D89" s="18"/>
      <c r="E89" s="18">
        <v>1000</v>
      </c>
      <c r="F89" s="19">
        <f t="shared" si="9"/>
        <v>0</v>
      </c>
      <c r="G89" s="68">
        <v>0</v>
      </c>
      <c r="H89" s="68">
        <f t="shared" si="16"/>
        <v>0</v>
      </c>
      <c r="I89" s="68"/>
      <c r="J89" s="68">
        <f t="shared" si="10"/>
        <v>0</v>
      </c>
      <c r="K89" s="68">
        <v>0</v>
      </c>
      <c r="L89" s="68">
        <f t="shared" si="11"/>
        <v>0</v>
      </c>
      <c r="M89" s="68">
        <v>0</v>
      </c>
      <c r="N89" s="68">
        <f t="shared" si="12"/>
        <v>0</v>
      </c>
      <c r="O89" s="69">
        <f t="shared" si="13"/>
        <v>1000</v>
      </c>
      <c r="P89" s="20">
        <f t="shared" si="14"/>
        <v>0</v>
      </c>
      <c r="T89" s="21"/>
      <c r="W89" s="22"/>
    </row>
    <row r="90" spans="1:25" ht="28.5">
      <c r="A90" s="65">
        <f t="shared" si="15"/>
        <v>82</v>
      </c>
      <c r="B90" s="16" t="s">
        <v>110</v>
      </c>
      <c r="C90" s="17" t="s">
        <v>22</v>
      </c>
      <c r="D90" s="18"/>
      <c r="E90" s="18">
        <v>5</v>
      </c>
      <c r="F90" s="19">
        <f t="shared" si="9"/>
        <v>0</v>
      </c>
      <c r="G90" s="68">
        <v>0</v>
      </c>
      <c r="H90" s="68">
        <f t="shared" si="16"/>
        <v>0</v>
      </c>
      <c r="I90" s="68"/>
      <c r="J90" s="68">
        <f t="shared" si="10"/>
        <v>0</v>
      </c>
      <c r="K90" s="68">
        <v>0</v>
      </c>
      <c r="L90" s="68">
        <f t="shared" si="11"/>
        <v>0</v>
      </c>
      <c r="M90" s="68">
        <v>1</v>
      </c>
      <c r="N90" s="68">
        <f t="shared" si="12"/>
        <v>0</v>
      </c>
      <c r="O90" s="69">
        <f t="shared" si="13"/>
        <v>6</v>
      </c>
      <c r="P90" s="20">
        <f t="shared" si="14"/>
        <v>0</v>
      </c>
      <c r="T90" s="21"/>
      <c r="W90" s="22"/>
    </row>
    <row r="91" spans="1:25">
      <c r="A91" s="65"/>
      <c r="B91" s="32" t="s">
        <v>111</v>
      </c>
      <c r="C91" s="17"/>
      <c r="D91" s="18"/>
      <c r="E91" s="18"/>
      <c r="F91" s="68">
        <f>SUM(F9:F90)</f>
        <v>0</v>
      </c>
      <c r="G91" s="68"/>
      <c r="H91" s="68">
        <f>SUM(H9:H90)</f>
        <v>0</v>
      </c>
      <c r="I91" s="68"/>
      <c r="J91" s="68">
        <f>SUM(J9:J90)</f>
        <v>0</v>
      </c>
      <c r="K91" s="68"/>
      <c r="L91" s="68">
        <f>SUM(L9:L90)</f>
        <v>0</v>
      </c>
      <c r="M91" s="68"/>
      <c r="N91" s="68">
        <f>SUM(N9:N90)</f>
        <v>0</v>
      </c>
      <c r="O91" s="69">
        <f>SUM(O9:O90)</f>
        <v>20587</v>
      </c>
      <c r="P91" s="20">
        <f>SUM(P9:P90)</f>
        <v>0</v>
      </c>
      <c r="T91" s="21"/>
      <c r="W91" s="22"/>
    </row>
    <row r="92" spans="1:25" ht="60">
      <c r="A92" s="65"/>
      <c r="B92" s="10" t="s">
        <v>112</v>
      </c>
      <c r="C92" s="10"/>
      <c r="D92" s="10"/>
      <c r="E92" s="10"/>
      <c r="F92" s="10"/>
      <c r="G92" s="10"/>
      <c r="H92" s="10"/>
      <c r="I92" s="10"/>
      <c r="J92" s="10"/>
      <c r="K92" s="10"/>
      <c r="L92" s="10"/>
      <c r="M92" s="10"/>
      <c r="N92" s="10"/>
      <c r="O92" s="10"/>
      <c r="P92" s="20">
        <f>SUM(P9:P91)</f>
        <v>0</v>
      </c>
      <c r="T92" s="21"/>
      <c r="X92" s="2"/>
      <c r="Y92" s="2"/>
    </row>
    <row r="93" spans="1:25" ht="30">
      <c r="A93" s="72"/>
      <c r="B93" s="10" t="s">
        <v>113</v>
      </c>
      <c r="C93" s="10"/>
      <c r="D93" s="10"/>
      <c r="E93" s="10"/>
      <c r="F93" s="10"/>
      <c r="G93" s="133" t="s">
        <v>114</v>
      </c>
      <c r="H93" s="134"/>
      <c r="I93" s="10"/>
      <c r="J93" s="10"/>
      <c r="K93" s="10"/>
      <c r="L93" s="10"/>
      <c r="M93" s="10"/>
      <c r="N93" s="10"/>
      <c r="O93" s="10"/>
      <c r="P93" s="20">
        <f>P92*24/100</f>
        <v>0</v>
      </c>
    </row>
    <row r="94" spans="1:25" ht="60">
      <c r="A94" s="72"/>
      <c r="B94" s="73" t="s">
        <v>115</v>
      </c>
      <c r="C94" s="73"/>
      <c r="D94" s="73"/>
      <c r="E94" s="73"/>
      <c r="F94" s="73"/>
      <c r="G94" s="73"/>
      <c r="H94" s="73"/>
      <c r="I94" s="73"/>
      <c r="J94" s="73"/>
      <c r="K94" s="73"/>
      <c r="L94" s="73"/>
      <c r="M94" s="73"/>
      <c r="N94" s="73"/>
      <c r="O94" s="73"/>
      <c r="P94" s="20">
        <f>P92+P93</f>
        <v>0</v>
      </c>
      <c r="T94" s="33"/>
      <c r="U94" s="33"/>
    </row>
    <row r="95" spans="1:25">
      <c r="A95" s="72"/>
      <c r="B95" s="125"/>
      <c r="C95" s="126"/>
      <c r="D95" s="126"/>
      <c r="E95" s="126"/>
      <c r="F95" s="126"/>
      <c r="G95" s="126"/>
      <c r="H95" s="126"/>
      <c r="I95" s="126"/>
      <c r="J95" s="126"/>
      <c r="K95" s="126"/>
      <c r="L95" s="126"/>
      <c r="M95" s="126"/>
      <c r="N95" s="126"/>
      <c r="O95" s="126"/>
      <c r="P95" s="127"/>
      <c r="Q95" s="34"/>
      <c r="R95" s="34"/>
      <c r="S95" s="34"/>
    </row>
    <row r="96" spans="1:25">
      <c r="A96" s="115" t="s">
        <v>1</v>
      </c>
      <c r="B96" s="116" t="s">
        <v>2</v>
      </c>
      <c r="C96" s="119" t="s">
        <v>116</v>
      </c>
      <c r="D96" s="122" t="s">
        <v>4</v>
      </c>
      <c r="E96" s="125" t="s">
        <v>117</v>
      </c>
      <c r="F96" s="126"/>
      <c r="G96" s="126"/>
      <c r="H96" s="126"/>
      <c r="I96" s="126"/>
      <c r="J96" s="126"/>
      <c r="K96" s="126"/>
      <c r="L96" s="126"/>
      <c r="M96" s="126"/>
      <c r="N96" s="127"/>
      <c r="O96" s="91" t="s">
        <v>6</v>
      </c>
      <c r="P96" s="94" t="s">
        <v>7</v>
      </c>
      <c r="Q96" s="4"/>
      <c r="R96" s="4"/>
      <c r="S96" s="4"/>
    </row>
    <row r="97" spans="1:24">
      <c r="A97" s="115"/>
      <c r="B97" s="117"/>
      <c r="C97" s="120"/>
      <c r="D97" s="123"/>
      <c r="E97" s="128" t="s">
        <v>8</v>
      </c>
      <c r="F97" s="129"/>
      <c r="G97" s="99" t="s">
        <v>9</v>
      </c>
      <c r="H97" s="100"/>
      <c r="I97" s="100"/>
      <c r="J97" s="100"/>
      <c r="K97" s="100"/>
      <c r="L97" s="100"/>
      <c r="M97" s="100"/>
      <c r="N97" s="101"/>
      <c r="O97" s="92"/>
      <c r="P97" s="95"/>
      <c r="Q97" s="4"/>
      <c r="R97" s="4"/>
      <c r="S97" s="4"/>
    </row>
    <row r="98" spans="1:24">
      <c r="A98" s="115"/>
      <c r="B98" s="117"/>
      <c r="C98" s="120"/>
      <c r="D98" s="123"/>
      <c r="E98" s="130"/>
      <c r="F98" s="131"/>
      <c r="G98" s="102" t="s">
        <v>10</v>
      </c>
      <c r="H98" s="103"/>
      <c r="I98" s="103"/>
      <c r="J98" s="104"/>
      <c r="K98" s="102" t="s">
        <v>11</v>
      </c>
      <c r="L98" s="104"/>
      <c r="M98" s="102" t="s">
        <v>12</v>
      </c>
      <c r="N98" s="104"/>
      <c r="O98" s="92"/>
      <c r="P98" s="95"/>
      <c r="Q98" s="4"/>
      <c r="R98" s="4"/>
      <c r="S98" s="4"/>
    </row>
    <row r="99" spans="1:24">
      <c r="A99" s="115"/>
      <c r="B99" s="117"/>
      <c r="C99" s="120"/>
      <c r="D99" s="123"/>
      <c r="E99" s="105" t="s">
        <v>118</v>
      </c>
      <c r="F99" s="106"/>
      <c r="G99" s="107" t="s">
        <v>119</v>
      </c>
      <c r="H99" s="108"/>
      <c r="I99" s="105" t="s">
        <v>120</v>
      </c>
      <c r="J99" s="106"/>
      <c r="K99" s="105" t="s">
        <v>121</v>
      </c>
      <c r="L99" s="106"/>
      <c r="M99" s="105" t="s">
        <v>122</v>
      </c>
      <c r="N99" s="106"/>
      <c r="O99" s="92"/>
      <c r="P99" s="95"/>
      <c r="Q99" s="4"/>
      <c r="R99" s="4"/>
      <c r="S99" s="4"/>
    </row>
    <row r="100" spans="1:24" ht="26.25">
      <c r="A100" s="115"/>
      <c r="B100" s="118"/>
      <c r="C100" s="121"/>
      <c r="D100" s="124"/>
      <c r="E100" s="37" t="s">
        <v>18</v>
      </c>
      <c r="F100" s="37" t="s">
        <v>19</v>
      </c>
      <c r="G100" s="37" t="s">
        <v>18</v>
      </c>
      <c r="H100" s="37" t="s">
        <v>19</v>
      </c>
      <c r="I100" s="37" t="s">
        <v>18</v>
      </c>
      <c r="J100" s="37" t="s">
        <v>19</v>
      </c>
      <c r="K100" s="37" t="s">
        <v>18</v>
      </c>
      <c r="L100" s="37" t="s">
        <v>19</v>
      </c>
      <c r="M100" s="37" t="s">
        <v>18</v>
      </c>
      <c r="N100" s="37" t="s">
        <v>19</v>
      </c>
      <c r="O100" s="93"/>
      <c r="P100" s="96"/>
      <c r="Q100" s="4"/>
      <c r="R100" s="4"/>
      <c r="S100" s="4"/>
    </row>
    <row r="101" spans="1:24" ht="60">
      <c r="A101" s="72"/>
      <c r="B101" s="35" t="s">
        <v>123</v>
      </c>
      <c r="C101" s="9"/>
      <c r="D101" s="9"/>
      <c r="E101" s="36"/>
      <c r="F101" s="36"/>
      <c r="G101" s="62"/>
      <c r="H101" s="62"/>
      <c r="I101" s="62"/>
      <c r="J101" s="62"/>
      <c r="K101" s="37"/>
      <c r="L101" s="37"/>
      <c r="M101" s="36"/>
      <c r="N101" s="36"/>
      <c r="O101" s="61"/>
      <c r="P101" s="74"/>
      <c r="Q101" s="38"/>
      <c r="R101" s="38"/>
      <c r="S101" s="38"/>
      <c r="U101" s="39"/>
    </row>
    <row r="102" spans="1:24" ht="45">
      <c r="A102" s="65">
        <v>1</v>
      </c>
      <c r="B102" s="40" t="s">
        <v>124</v>
      </c>
      <c r="C102" s="70" t="s">
        <v>83</v>
      </c>
      <c r="D102" s="70"/>
      <c r="E102" s="70">
        <v>2280</v>
      </c>
      <c r="F102" s="70">
        <f>D102*E102</f>
        <v>0</v>
      </c>
      <c r="G102" s="70">
        <v>0</v>
      </c>
      <c r="H102" s="70"/>
      <c r="I102" s="70">
        <v>0</v>
      </c>
      <c r="J102" s="70"/>
      <c r="K102" s="41">
        <v>0</v>
      </c>
      <c r="L102" s="41">
        <v>0</v>
      </c>
      <c r="M102" s="70">
        <v>55</v>
      </c>
      <c r="N102" s="70">
        <f>D102*M102</f>
        <v>0</v>
      </c>
      <c r="O102" s="70">
        <f>E102+G102+I102+K102+M102</f>
        <v>2335</v>
      </c>
      <c r="P102" s="20">
        <f>O102*D102</f>
        <v>0</v>
      </c>
      <c r="Q102" s="42"/>
      <c r="R102" s="42"/>
      <c r="S102" s="42"/>
      <c r="T102" s="43"/>
      <c r="U102" s="43"/>
      <c r="V102" s="43"/>
      <c r="W102" s="43"/>
      <c r="X102" s="44"/>
    </row>
    <row r="103" spans="1:24" ht="45">
      <c r="A103" s="65">
        <v>2</v>
      </c>
      <c r="B103" s="40" t="s">
        <v>125</v>
      </c>
      <c r="C103" s="70" t="s">
        <v>83</v>
      </c>
      <c r="D103" s="70"/>
      <c r="E103" s="70">
        <v>0</v>
      </c>
      <c r="F103" s="70">
        <f>D103*E103</f>
        <v>0</v>
      </c>
      <c r="G103" s="70">
        <v>0</v>
      </c>
      <c r="H103" s="70"/>
      <c r="I103" s="70">
        <v>0</v>
      </c>
      <c r="J103" s="70"/>
      <c r="K103" s="69">
        <v>0</v>
      </c>
      <c r="L103" s="69">
        <v>0</v>
      </c>
      <c r="M103" s="69">
        <v>0</v>
      </c>
      <c r="N103" s="70">
        <f>D103*M103</f>
        <v>0</v>
      </c>
      <c r="O103" s="70">
        <f>M103+K103+I103+G103+E103</f>
        <v>0</v>
      </c>
      <c r="P103" s="20">
        <f>O103*D103</f>
        <v>0</v>
      </c>
      <c r="Q103" s="42"/>
      <c r="R103" s="42"/>
      <c r="S103" s="42"/>
      <c r="T103" s="43"/>
      <c r="U103" s="43"/>
      <c r="V103" s="43"/>
      <c r="W103" s="43"/>
      <c r="X103" s="44"/>
    </row>
    <row r="104" spans="1:24">
      <c r="A104" s="72"/>
      <c r="B104" s="40" t="s">
        <v>126</v>
      </c>
      <c r="C104" s="70"/>
      <c r="D104" s="70"/>
      <c r="E104" s="70"/>
      <c r="F104" s="70">
        <f>SUM(F102:F103)</f>
        <v>0</v>
      </c>
      <c r="G104" s="70">
        <v>0</v>
      </c>
      <c r="H104" s="70"/>
      <c r="I104" s="70">
        <v>0</v>
      </c>
      <c r="J104" s="70"/>
      <c r="K104" s="70"/>
      <c r="L104" s="70">
        <v>0</v>
      </c>
      <c r="M104" s="70"/>
      <c r="N104" s="70">
        <f>SUM(N102:N103)</f>
        <v>0</v>
      </c>
      <c r="O104" s="70">
        <f>SUM(O102:O103)</f>
        <v>2335</v>
      </c>
      <c r="P104" s="20">
        <f>SUM(P102:P103)</f>
        <v>0</v>
      </c>
      <c r="Q104" s="42"/>
      <c r="R104" s="42"/>
      <c r="S104" s="42"/>
      <c r="T104" s="43"/>
      <c r="U104" s="43"/>
      <c r="V104" s="43"/>
      <c r="W104" s="43"/>
      <c r="X104" s="44"/>
    </row>
    <row r="105" spans="1:24">
      <c r="A105" s="72"/>
      <c r="B105" s="40"/>
      <c r="C105" s="70"/>
      <c r="D105" s="70"/>
      <c r="E105" s="70"/>
      <c r="F105" s="70"/>
      <c r="G105" s="70"/>
      <c r="H105" s="70"/>
      <c r="I105" s="70"/>
      <c r="J105" s="70"/>
      <c r="K105" s="70"/>
      <c r="L105" s="70"/>
      <c r="M105" s="70"/>
      <c r="N105" s="70"/>
      <c r="O105" s="70"/>
      <c r="P105" s="74"/>
      <c r="Q105" s="42"/>
      <c r="R105" s="42"/>
      <c r="S105" s="42"/>
      <c r="T105" s="43"/>
      <c r="U105" s="43"/>
      <c r="V105" s="43"/>
      <c r="W105" s="43"/>
      <c r="X105" s="44"/>
    </row>
    <row r="106" spans="1:24">
      <c r="A106" s="72"/>
      <c r="B106" s="40"/>
      <c r="C106" s="70"/>
      <c r="D106" s="70"/>
      <c r="E106" s="70"/>
      <c r="F106" s="70"/>
      <c r="G106" s="70"/>
      <c r="H106" s="70"/>
      <c r="I106" s="70"/>
      <c r="J106" s="70"/>
      <c r="K106" s="70"/>
      <c r="L106" s="70"/>
      <c r="M106" s="70"/>
      <c r="N106" s="70"/>
      <c r="O106" s="69"/>
      <c r="P106" s="74"/>
      <c r="Q106" s="42"/>
      <c r="R106" s="42"/>
      <c r="S106" s="42"/>
      <c r="T106" s="43"/>
      <c r="U106" s="43"/>
      <c r="V106" s="43"/>
      <c r="W106" s="43"/>
      <c r="X106" s="44"/>
    </row>
    <row r="107" spans="1:24">
      <c r="A107" s="72"/>
      <c r="B107" s="40"/>
      <c r="C107" s="70"/>
      <c r="D107" s="70"/>
      <c r="E107" s="70"/>
      <c r="F107" s="70"/>
      <c r="G107" s="70"/>
      <c r="H107" s="70"/>
      <c r="I107" s="70"/>
      <c r="J107" s="70"/>
      <c r="K107" s="70"/>
      <c r="L107" s="70"/>
      <c r="M107" s="70"/>
      <c r="N107" s="70"/>
      <c r="O107" s="69"/>
      <c r="P107" s="74"/>
      <c r="Q107" s="42"/>
      <c r="R107" s="42"/>
      <c r="S107" s="42"/>
      <c r="T107" s="43"/>
      <c r="U107" s="43"/>
      <c r="V107" s="43"/>
      <c r="W107" s="43"/>
      <c r="X107" s="44"/>
    </row>
    <row r="108" spans="1:24" ht="60">
      <c r="A108" s="72"/>
      <c r="B108" s="10" t="s">
        <v>127</v>
      </c>
      <c r="C108" s="75"/>
      <c r="D108" s="75"/>
      <c r="E108" s="75"/>
      <c r="F108" s="75"/>
      <c r="G108" s="75"/>
      <c r="H108" s="75"/>
      <c r="I108" s="75"/>
      <c r="J108" s="75"/>
      <c r="K108" s="75"/>
      <c r="L108" s="75"/>
      <c r="M108" s="75"/>
      <c r="N108" s="75"/>
      <c r="O108" s="75"/>
      <c r="P108" s="74">
        <f>P104</f>
        <v>0</v>
      </c>
      <c r="Q108" s="34"/>
      <c r="R108" s="34"/>
      <c r="S108" s="34"/>
      <c r="T108" s="43"/>
      <c r="U108" s="43"/>
      <c r="V108" s="43"/>
      <c r="W108" s="43"/>
      <c r="X108" s="44"/>
    </row>
    <row r="109" spans="1:24" ht="30">
      <c r="A109" s="72"/>
      <c r="B109" s="10" t="s">
        <v>128</v>
      </c>
      <c r="C109" s="75"/>
      <c r="D109" s="75"/>
      <c r="E109" s="75"/>
      <c r="F109" s="75"/>
      <c r="G109" s="111" t="s">
        <v>114</v>
      </c>
      <c r="H109" s="112"/>
      <c r="I109" s="75"/>
      <c r="J109" s="75"/>
      <c r="K109" s="75"/>
      <c r="L109" s="75"/>
      <c r="M109" s="75"/>
      <c r="N109" s="75"/>
      <c r="O109" s="75"/>
      <c r="P109" s="74">
        <f>P108*24/100</f>
        <v>0</v>
      </c>
      <c r="Q109" s="34"/>
      <c r="R109" s="34"/>
      <c r="S109" s="34"/>
      <c r="T109" s="43"/>
      <c r="U109" s="43"/>
      <c r="V109" s="43"/>
      <c r="W109" s="43"/>
      <c r="X109" s="44"/>
    </row>
    <row r="110" spans="1:24" ht="60">
      <c r="A110" s="72"/>
      <c r="B110" s="73" t="s">
        <v>129</v>
      </c>
      <c r="C110" s="76"/>
      <c r="D110" s="76"/>
      <c r="E110" s="76"/>
      <c r="F110" s="76"/>
      <c r="G110" s="76"/>
      <c r="H110" s="76"/>
      <c r="I110" s="76"/>
      <c r="J110" s="76"/>
      <c r="K110" s="76"/>
      <c r="L110" s="76"/>
      <c r="M110" s="76"/>
      <c r="N110" s="76"/>
      <c r="O110" s="76"/>
      <c r="P110" s="74">
        <f>SUM(P108:P109)</f>
        <v>0</v>
      </c>
      <c r="Q110" s="34"/>
      <c r="R110" s="34"/>
      <c r="S110" s="34"/>
      <c r="T110" s="43"/>
      <c r="U110" s="45"/>
      <c r="V110" s="43"/>
      <c r="W110" s="43"/>
      <c r="X110" s="44"/>
    </row>
    <row r="111" spans="1:24" ht="47.25">
      <c r="A111" s="72"/>
      <c r="B111" s="77" t="s">
        <v>130</v>
      </c>
      <c r="C111" s="78"/>
      <c r="D111" s="78"/>
      <c r="E111" s="78"/>
      <c r="F111" s="78"/>
      <c r="G111" s="78"/>
      <c r="H111" s="78"/>
      <c r="I111" s="78"/>
      <c r="J111" s="78"/>
      <c r="K111" s="78"/>
      <c r="L111" s="78"/>
      <c r="M111" s="78"/>
      <c r="N111" s="78"/>
      <c r="O111" s="78"/>
      <c r="P111" s="79">
        <f>P94+P110</f>
        <v>0</v>
      </c>
      <c r="Q111" s="46"/>
      <c r="R111" s="46"/>
      <c r="S111" s="46"/>
      <c r="T111" s="43"/>
      <c r="U111" s="43"/>
      <c r="V111" s="43"/>
      <c r="W111" s="43"/>
      <c r="X111" s="44"/>
    </row>
    <row r="112" spans="1:24">
      <c r="A112" s="80"/>
      <c r="B112" s="81"/>
      <c r="C112" s="82"/>
      <c r="D112" s="82"/>
      <c r="E112" s="82"/>
      <c r="F112" s="83"/>
      <c r="G112" s="83"/>
      <c r="H112" s="83"/>
      <c r="I112" s="83"/>
      <c r="J112" s="83"/>
      <c r="K112" s="83"/>
      <c r="L112" s="83"/>
      <c r="M112" s="83"/>
      <c r="N112" s="83"/>
      <c r="O112" s="84"/>
      <c r="P112" s="85"/>
      <c r="Q112" s="43"/>
      <c r="R112" s="43"/>
      <c r="S112" s="43"/>
      <c r="T112" s="43"/>
      <c r="U112" s="43"/>
      <c r="V112" s="43"/>
      <c r="W112" s="43"/>
      <c r="X112" s="44"/>
    </row>
    <row r="113" spans="1:24">
      <c r="A113" s="80"/>
      <c r="B113" s="81"/>
      <c r="C113" s="82"/>
      <c r="D113" s="82"/>
      <c r="E113" s="82"/>
      <c r="F113" s="83"/>
      <c r="G113" s="83"/>
      <c r="H113" s="83"/>
      <c r="I113" s="83"/>
      <c r="J113" s="83"/>
      <c r="K113" s="83"/>
      <c r="L113" s="83"/>
      <c r="M113" s="83"/>
      <c r="N113" s="83"/>
      <c r="O113" s="84"/>
      <c r="P113" s="85"/>
      <c r="Q113" s="43"/>
      <c r="R113" s="43"/>
      <c r="S113" s="43"/>
      <c r="T113" s="43"/>
      <c r="U113" s="43"/>
      <c r="V113" s="43"/>
      <c r="W113" s="43"/>
      <c r="X113" s="44"/>
    </row>
    <row r="114" spans="1:24">
      <c r="A114" s="80"/>
      <c r="B114" s="86"/>
      <c r="C114" s="87"/>
      <c r="D114" s="87"/>
      <c r="E114" s="87"/>
      <c r="F114" s="109" t="s">
        <v>131</v>
      </c>
      <c r="G114" s="109"/>
      <c r="H114" s="109"/>
      <c r="I114" s="109"/>
      <c r="J114" s="88"/>
      <c r="K114" s="88"/>
      <c r="L114" s="113"/>
      <c r="M114" s="113"/>
      <c r="N114" s="113"/>
      <c r="O114" s="113"/>
      <c r="P114" s="85"/>
      <c r="Q114" s="50"/>
      <c r="R114" s="50"/>
      <c r="S114" s="50"/>
      <c r="T114" s="43"/>
      <c r="U114" s="43"/>
      <c r="V114" s="43"/>
      <c r="W114" s="43"/>
      <c r="X114" s="44"/>
    </row>
    <row r="115" spans="1:24">
      <c r="A115" s="80"/>
      <c r="B115" s="81"/>
      <c r="C115" s="82"/>
      <c r="D115" s="82"/>
      <c r="E115" s="89"/>
      <c r="F115" s="90"/>
      <c r="G115" s="90"/>
      <c r="H115" s="90"/>
      <c r="I115" s="90"/>
      <c r="J115" s="83"/>
      <c r="K115" s="83"/>
      <c r="L115" s="83"/>
      <c r="M115" s="83"/>
      <c r="N115" s="83"/>
      <c r="O115" s="84"/>
      <c r="P115" s="85"/>
      <c r="Q115" s="43"/>
      <c r="R115" s="43"/>
      <c r="S115" s="43"/>
      <c r="T115" s="43"/>
      <c r="U115" s="43"/>
      <c r="V115" s="43"/>
      <c r="W115" s="43"/>
      <c r="X115" s="44"/>
    </row>
    <row r="116" spans="1:24">
      <c r="A116" s="80"/>
      <c r="B116" s="51"/>
      <c r="C116" s="82"/>
      <c r="D116" s="82"/>
      <c r="E116" s="63"/>
      <c r="F116" s="110" t="s">
        <v>132</v>
      </c>
      <c r="G116" s="110"/>
      <c r="H116" s="110"/>
      <c r="I116" s="64"/>
      <c r="J116" s="64"/>
      <c r="K116" s="64"/>
      <c r="L116" s="114"/>
      <c r="M116" s="114"/>
      <c r="N116" s="114"/>
      <c r="O116" s="114"/>
      <c r="P116" s="85"/>
      <c r="Q116" s="52"/>
      <c r="R116" s="52"/>
      <c r="S116" s="52"/>
      <c r="T116" s="43"/>
      <c r="U116" s="43"/>
      <c r="V116" s="43"/>
      <c r="W116" s="43"/>
      <c r="X116" s="44"/>
    </row>
    <row r="117" spans="1:24">
      <c r="A117" s="80"/>
      <c r="B117" s="51"/>
      <c r="C117" s="89"/>
      <c r="D117" s="53"/>
      <c r="E117" s="53"/>
      <c r="F117" s="90"/>
      <c r="G117" s="90"/>
      <c r="H117" s="90"/>
      <c r="I117" s="63"/>
      <c r="J117" s="63"/>
      <c r="K117" s="63"/>
      <c r="L117" s="63"/>
      <c r="M117" s="90"/>
      <c r="N117" s="90"/>
      <c r="O117" s="63"/>
      <c r="P117" s="85"/>
      <c r="Q117" s="54"/>
      <c r="R117" s="54"/>
      <c r="S117" s="54"/>
    </row>
    <row r="118" spans="1:24">
      <c r="A118" s="80"/>
      <c r="B118" s="51"/>
      <c r="C118" s="89"/>
      <c r="D118" s="53"/>
      <c r="E118" s="53"/>
      <c r="F118" s="63"/>
      <c r="G118" s="63"/>
      <c r="H118" s="63"/>
      <c r="I118" s="63"/>
      <c r="J118" s="63"/>
      <c r="K118" s="63"/>
      <c r="L118" s="63"/>
      <c r="M118" s="90"/>
      <c r="N118" s="90"/>
      <c r="O118" s="63"/>
      <c r="P118" s="85"/>
      <c r="Q118" s="54"/>
      <c r="R118" s="54"/>
      <c r="S118" s="54"/>
    </row>
    <row r="119" spans="1:24">
      <c r="B119" s="55"/>
      <c r="P119" s="48"/>
    </row>
    <row r="120" spans="1:24">
      <c r="B120" s="56"/>
      <c r="D120" s="7"/>
      <c r="E120" s="7"/>
      <c r="F120" s="57"/>
      <c r="G120" s="57"/>
      <c r="H120" s="57"/>
      <c r="I120" s="57"/>
      <c r="J120" s="57"/>
      <c r="K120" s="57"/>
      <c r="L120" s="57"/>
      <c r="M120" s="57"/>
      <c r="N120" s="57"/>
      <c r="O120" s="58"/>
      <c r="P120" s="48"/>
      <c r="Q120" s="57"/>
      <c r="R120" s="57"/>
      <c r="S120" s="57"/>
    </row>
    <row r="121" spans="1:24">
      <c r="B121" s="49"/>
      <c r="E121" s="97"/>
      <c r="F121" s="97"/>
      <c r="G121" s="97"/>
      <c r="H121" s="97"/>
      <c r="I121" s="59"/>
      <c r="J121" s="59"/>
      <c r="K121" s="59"/>
      <c r="L121" s="98"/>
      <c r="M121" s="98"/>
      <c r="N121" s="98"/>
      <c r="O121" s="98"/>
      <c r="P121" s="48"/>
      <c r="Q121" s="59"/>
      <c r="R121" s="59"/>
      <c r="S121" s="59"/>
    </row>
    <row r="122" spans="1:24">
      <c r="P122" s="48"/>
    </row>
    <row r="123" spans="1:24">
      <c r="P123" s="48"/>
    </row>
    <row r="124" spans="1:24">
      <c r="P124" s="48"/>
    </row>
    <row r="125" spans="1:24">
      <c r="P125" s="48"/>
    </row>
    <row r="126" spans="1:24">
      <c r="P126" s="48"/>
    </row>
    <row r="127" spans="1:24">
      <c r="P127" s="48"/>
    </row>
    <row r="128" spans="1:24">
      <c r="P128" s="48"/>
    </row>
    <row r="129" spans="16:16">
      <c r="P129" s="48"/>
    </row>
    <row r="130" spans="16:16">
      <c r="P130" s="48"/>
    </row>
    <row r="131" spans="16:16">
      <c r="P131" s="48"/>
    </row>
    <row r="132" spans="16:16">
      <c r="P132" s="48"/>
    </row>
    <row r="133" spans="16:16">
      <c r="P133" s="48"/>
    </row>
    <row r="134" spans="16:16">
      <c r="P134" s="48"/>
    </row>
    <row r="135" spans="16:16">
      <c r="P135" s="48"/>
    </row>
    <row r="136" spans="16:16">
      <c r="P136" s="48"/>
    </row>
    <row r="137" spans="16:16">
      <c r="P137" s="48"/>
    </row>
    <row r="138" spans="16:16">
      <c r="P138" s="48"/>
    </row>
    <row r="139" spans="16:16">
      <c r="P139" s="48"/>
    </row>
    <row r="140" spans="16:16">
      <c r="P140" s="48"/>
    </row>
    <row r="141" spans="16:16">
      <c r="P141" s="48"/>
    </row>
    <row r="142" spans="16:16">
      <c r="P142" s="48"/>
    </row>
    <row r="143" spans="16:16">
      <c r="P143" s="48"/>
    </row>
    <row r="144" spans="16:16">
      <c r="P144" s="48"/>
    </row>
    <row r="145" spans="16:16">
      <c r="P145" s="48"/>
    </row>
    <row r="146" spans="16:16">
      <c r="P146" s="48"/>
    </row>
    <row r="147" spans="16:16">
      <c r="P147" s="48"/>
    </row>
    <row r="148" spans="16:16">
      <c r="P148" s="48"/>
    </row>
    <row r="149" spans="16:16">
      <c r="P149" s="48"/>
    </row>
    <row r="150" spans="16:16">
      <c r="P150" s="48"/>
    </row>
    <row r="151" spans="16:16">
      <c r="P151" s="48"/>
    </row>
    <row r="152" spans="16:16">
      <c r="P152" s="48"/>
    </row>
    <row r="153" spans="16:16">
      <c r="P153" s="48"/>
    </row>
    <row r="154" spans="16:16">
      <c r="P154" s="48"/>
    </row>
    <row r="155" spans="16:16">
      <c r="P155" s="48"/>
    </row>
    <row r="156" spans="16:16">
      <c r="P156" s="48"/>
    </row>
    <row r="157" spans="16:16">
      <c r="P157" s="48"/>
    </row>
    <row r="158" spans="16:16">
      <c r="P158" s="48"/>
    </row>
    <row r="159" spans="16:16">
      <c r="P159" s="48"/>
    </row>
    <row r="160" spans="16:16">
      <c r="P160" s="48"/>
    </row>
    <row r="161" spans="16:16">
      <c r="P161" s="48"/>
    </row>
    <row r="162" spans="16:16">
      <c r="P162" s="48"/>
    </row>
    <row r="163" spans="16:16">
      <c r="P163" s="48"/>
    </row>
    <row r="164" spans="16:16">
      <c r="P164" s="48"/>
    </row>
    <row r="165" spans="16:16">
      <c r="P165" s="48"/>
    </row>
    <row r="166" spans="16:16">
      <c r="P166" s="48"/>
    </row>
    <row r="167" spans="16:16">
      <c r="P167" s="48"/>
    </row>
    <row r="168" spans="16:16">
      <c r="P168" s="48"/>
    </row>
    <row r="169" spans="16:16">
      <c r="P169" s="48"/>
    </row>
    <row r="170" spans="16:16">
      <c r="P170" s="48"/>
    </row>
    <row r="171" spans="16:16">
      <c r="P171" s="48"/>
    </row>
    <row r="172" spans="16:16">
      <c r="P172" s="48"/>
    </row>
    <row r="173" spans="16:16">
      <c r="P173" s="48"/>
    </row>
    <row r="174" spans="16:16">
      <c r="P174" s="48"/>
    </row>
    <row r="175" spans="16:16">
      <c r="P175" s="48"/>
    </row>
    <row r="176" spans="16:16">
      <c r="P176" s="48"/>
    </row>
    <row r="177" spans="16:16">
      <c r="P177" s="48"/>
    </row>
    <row r="178" spans="16:16">
      <c r="P178" s="48"/>
    </row>
    <row r="179" spans="16:16">
      <c r="P179" s="48"/>
    </row>
    <row r="180" spans="16:16">
      <c r="P180" s="48"/>
    </row>
    <row r="181" spans="16:16">
      <c r="P181" s="48"/>
    </row>
    <row r="182" spans="16:16">
      <c r="P182" s="48"/>
    </row>
    <row r="183" spans="16:16">
      <c r="P183" s="48"/>
    </row>
    <row r="184" spans="16:16">
      <c r="P184" s="48"/>
    </row>
    <row r="185" spans="16:16">
      <c r="P185" s="48"/>
    </row>
    <row r="186" spans="16:16">
      <c r="P186" s="48"/>
    </row>
    <row r="187" spans="16:16">
      <c r="P187" s="48"/>
    </row>
    <row r="188" spans="16:16">
      <c r="P188" s="48"/>
    </row>
    <row r="189" spans="16:16">
      <c r="P189" s="48"/>
    </row>
    <row r="190" spans="16:16">
      <c r="P190" s="48"/>
    </row>
    <row r="191" spans="16:16">
      <c r="P191" s="48"/>
    </row>
    <row r="192" spans="16:16">
      <c r="P192" s="48"/>
    </row>
    <row r="193" spans="16:16">
      <c r="P193" s="48"/>
    </row>
    <row r="194" spans="16:16">
      <c r="P194" s="48"/>
    </row>
    <row r="195" spans="16:16">
      <c r="P195" s="48"/>
    </row>
    <row r="196" spans="16:16">
      <c r="P196" s="48"/>
    </row>
  </sheetData>
  <mergeCells count="45">
    <mergeCell ref="A1:P1"/>
    <mergeCell ref="A2:P2"/>
    <mergeCell ref="A3:A7"/>
    <mergeCell ref="B3:B7"/>
    <mergeCell ref="C3:C7"/>
    <mergeCell ref="D3:D7"/>
    <mergeCell ref="E3:N3"/>
    <mergeCell ref="O3:O7"/>
    <mergeCell ref="P3:P7"/>
    <mergeCell ref="E4:F5"/>
    <mergeCell ref="G4:N4"/>
    <mergeCell ref="G5:J5"/>
    <mergeCell ref="K5:L5"/>
    <mergeCell ref="M5:N5"/>
    <mergeCell ref="E6:F6"/>
    <mergeCell ref="G6:H6"/>
    <mergeCell ref="I6:J6"/>
    <mergeCell ref="K6:L6"/>
    <mergeCell ref="M6:N6"/>
    <mergeCell ref="G93:H93"/>
    <mergeCell ref="B95:P95"/>
    <mergeCell ref="L114:O114"/>
    <mergeCell ref="L116:O116"/>
    <mergeCell ref="A96:A100"/>
    <mergeCell ref="B96:B100"/>
    <mergeCell ref="C96:C100"/>
    <mergeCell ref="D96:D100"/>
    <mergeCell ref="E96:N96"/>
    <mergeCell ref="E97:F98"/>
    <mergeCell ref="O96:O100"/>
    <mergeCell ref="P96:P100"/>
    <mergeCell ref="E121:H121"/>
    <mergeCell ref="L121:O121"/>
    <mergeCell ref="G97:N97"/>
    <mergeCell ref="G98:J98"/>
    <mergeCell ref="K98:L98"/>
    <mergeCell ref="M98:N98"/>
    <mergeCell ref="E99:F99"/>
    <mergeCell ref="G99:H99"/>
    <mergeCell ref="I99:J99"/>
    <mergeCell ref="K99:L99"/>
    <mergeCell ref="M99:N99"/>
    <mergeCell ref="F114:I114"/>
    <mergeCell ref="F116:H116"/>
    <mergeCell ref="G109:H109"/>
  </mergeCells>
  <conditionalFormatting sqref="F91">
    <cfRule type="cellIs" dxfId="1" priority="3" operator="greaterThan">
      <formula>12096</formula>
    </cfRule>
  </conditionalFormatting>
  <conditionalFormatting sqref="P197:P1048576 P1:P7 P95:P100 O86">
    <cfRule type="cellIs" dxfId="0" priority="2" operator="equal">
      <formula>0</formula>
    </cfRule>
  </conditionalFormatting>
  <pageMargins left="0.7" right="0.7"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2019-10-15T10:51:41Z</dcterms:modified>
</cp:coreProperties>
</file>