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315" windowWidth="19410" windowHeight="9705"/>
  </bookViews>
  <sheets>
    <sheet name="ΠΡΟΥΠΟΛΟΓΙΣΜΟΣ ΑΠΕΥΘ ΑΝΑΘ" sheetId="1" r:id="rId1"/>
    <sheet name="Δ.ΚΕΝΤΡΙΚΗΣ ΚΕΡΚΥΡΑΣ" sheetId="6" r:id="rId2"/>
    <sheet name="ΚΑΤΑΣΚΗΝΩΣΕΙΣ" sheetId="3" r:id="rId3"/>
    <sheet name="ΚΕΝΤΡΟ ΚΟΙΝΟΤΗΤΑΣ" sheetId="5" r:id="rId4"/>
    <sheet name="ΞΕΝΩΝΑΣ" sheetId="4" r:id="rId5"/>
    <sheet name="ΟΜΑΔΑ Β (Α4)" sheetId="2" r:id="rId6"/>
  </sheets>
  <definedNames>
    <definedName name="_xlnm._FilterDatabase" localSheetId="0" hidden="1">'ΠΡΟΥΠΟΛΟΓΙΣΜΟΣ ΑΠΕΥΘ ΑΝΑΘ'!$A$1:$P$95</definedName>
  </definedNames>
  <calcPr calcId="125725"/>
</workbook>
</file>

<file path=xl/calcChain.xml><?xml version="1.0" encoding="utf-8"?>
<calcChain xmlns="http://schemas.openxmlformats.org/spreadsheetml/2006/main">
  <c r="N10" i="2"/>
  <c r="P9"/>
  <c r="O9"/>
  <c r="N9"/>
  <c r="F9"/>
  <c r="O8"/>
  <c r="P8" s="1"/>
  <c r="P10" s="1"/>
  <c r="N8"/>
  <c r="L8"/>
  <c r="L10" s="1"/>
  <c r="F8"/>
  <c r="F10" s="1"/>
  <c r="E33" i="4"/>
  <c r="E32"/>
  <c r="A32"/>
  <c r="E31"/>
  <c r="E30"/>
  <c r="E29"/>
  <c r="E28"/>
  <c r="E27"/>
  <c r="E26"/>
  <c r="E25"/>
  <c r="A25"/>
  <c r="E24"/>
  <c r="E23"/>
  <c r="A23"/>
  <c r="E22"/>
  <c r="A22"/>
  <c r="E21"/>
  <c r="E20"/>
  <c r="E19"/>
  <c r="E18"/>
  <c r="E17"/>
  <c r="E16"/>
  <c r="E15"/>
  <c r="E14"/>
  <c r="E13"/>
  <c r="E12"/>
  <c r="E11"/>
  <c r="E10"/>
  <c r="E9"/>
  <c r="E8"/>
  <c r="E34" s="1"/>
  <c r="E45" i="5"/>
  <c r="E44"/>
  <c r="E43"/>
  <c r="E42"/>
  <c r="A42"/>
  <c r="E41"/>
  <c r="E40"/>
  <c r="E39"/>
  <c r="E38"/>
  <c r="E37"/>
  <c r="E36"/>
  <c r="A36"/>
  <c r="A37" s="1"/>
  <c r="A38" s="1"/>
  <c r="A39" s="1"/>
  <c r="A40" s="1"/>
  <c r="E35"/>
  <c r="E34"/>
  <c r="E33"/>
  <c r="E32"/>
  <c r="E31"/>
  <c r="A31"/>
  <c r="A32" s="1"/>
  <c r="A33" s="1"/>
  <c r="A34" s="1"/>
  <c r="E30"/>
  <c r="E29"/>
  <c r="E28"/>
  <c r="E27"/>
  <c r="E26"/>
  <c r="A26"/>
  <c r="A27" s="1"/>
  <c r="A28" s="1"/>
  <c r="A29" s="1"/>
  <c r="E25"/>
  <c r="E24"/>
  <c r="E23"/>
  <c r="E22"/>
  <c r="E21"/>
  <c r="E20"/>
  <c r="A20"/>
  <c r="A21" s="1"/>
  <c r="A22" s="1"/>
  <c r="A23" s="1"/>
  <c r="A24" s="1"/>
  <c r="E19"/>
  <c r="E18"/>
  <c r="E17"/>
  <c r="A17"/>
  <c r="E16"/>
  <c r="A16"/>
  <c r="E15"/>
  <c r="E14"/>
  <c r="E13"/>
  <c r="A13"/>
  <c r="E12"/>
  <c r="E11"/>
  <c r="E10"/>
  <c r="A10"/>
  <c r="E9"/>
  <c r="E8"/>
  <c r="E46" s="1"/>
  <c r="G21" i="3"/>
  <c r="D21"/>
  <c r="H20"/>
  <c r="E20"/>
  <c r="A20"/>
  <c r="H19"/>
  <c r="E19"/>
  <c r="H18"/>
  <c r="E18"/>
  <c r="H17"/>
  <c r="E17"/>
  <c r="A17"/>
  <c r="A18" s="1"/>
  <c r="H16"/>
  <c r="E16"/>
  <c r="H15"/>
  <c r="E15"/>
  <c r="H14"/>
  <c r="H21" s="1"/>
  <c r="E14"/>
  <c r="H13"/>
  <c r="E13"/>
  <c r="H12"/>
  <c r="E12"/>
  <c r="H11"/>
  <c r="E11"/>
  <c r="H10"/>
  <c r="E10"/>
  <c r="H9"/>
  <c r="E9"/>
  <c r="A9"/>
  <c r="H8"/>
  <c r="E8"/>
  <c r="E21" s="1"/>
  <c r="E91" i="6"/>
  <c r="E90"/>
  <c r="E89"/>
  <c r="E88"/>
  <c r="E87"/>
  <c r="E86"/>
  <c r="E85"/>
  <c r="E84"/>
  <c r="E83"/>
  <c r="E82"/>
  <c r="E81"/>
  <c r="E80"/>
  <c r="E79"/>
  <c r="E78"/>
  <c r="E77"/>
  <c r="E76"/>
  <c r="E75"/>
  <c r="E74"/>
  <c r="E73"/>
  <c r="E72"/>
  <c r="E71"/>
  <c r="E70"/>
  <c r="E69"/>
  <c r="E68"/>
  <c r="E67"/>
  <c r="E66"/>
  <c r="E65"/>
  <c r="E64"/>
  <c r="E63"/>
  <c r="E62"/>
  <c r="E61"/>
  <c r="E60"/>
  <c r="E59"/>
  <c r="E58"/>
  <c r="E57"/>
  <c r="E56"/>
  <c r="E55"/>
  <c r="E54"/>
  <c r="E53"/>
  <c r="E52"/>
  <c r="E51"/>
  <c r="E50"/>
  <c r="E49"/>
  <c r="E48"/>
  <c r="E47"/>
  <c r="E46"/>
  <c r="E45"/>
  <c r="E44"/>
  <c r="E43"/>
  <c r="E42"/>
  <c r="E41"/>
  <c r="E40"/>
  <c r="E39"/>
  <c r="E38"/>
  <c r="E37"/>
  <c r="E36"/>
  <c r="E35"/>
  <c r="E34"/>
  <c r="E33"/>
  <c r="E32"/>
  <c r="E31"/>
  <c r="E30"/>
  <c r="E29"/>
  <c r="E28"/>
  <c r="E27"/>
  <c r="E26"/>
  <c r="E25"/>
  <c r="E24"/>
  <c r="E23"/>
  <c r="E22"/>
  <c r="E21"/>
  <c r="E20"/>
  <c r="E19"/>
  <c r="E18"/>
  <c r="E17"/>
  <c r="E16"/>
  <c r="E15"/>
  <c r="E14"/>
  <c r="E13"/>
  <c r="E92" s="1"/>
  <c r="E12"/>
  <c r="E11"/>
  <c r="E10"/>
  <c r="A10"/>
  <c r="A11" s="1"/>
  <c r="A12" s="1"/>
  <c r="A13" s="1"/>
  <c r="A14" s="1"/>
  <c r="A15" s="1"/>
  <c r="A16" s="1"/>
  <c r="A17" s="1"/>
  <c r="A18" s="1"/>
  <c r="A19" s="1"/>
  <c r="A20" s="1"/>
  <c r="A21" s="1"/>
  <c r="A22" s="1"/>
  <c r="A23" s="1"/>
  <c r="A24" s="1"/>
  <c r="A25" s="1"/>
  <c r="A26" s="1"/>
  <c r="A27" s="1"/>
  <c r="A28" s="1"/>
  <c r="A29" s="1"/>
  <c r="A30" s="1"/>
  <c r="A31" s="1"/>
  <c r="A32" s="1"/>
  <c r="A33" s="1"/>
  <c r="A34" s="1"/>
  <c r="A35" s="1"/>
  <c r="A36" s="1"/>
  <c r="A37" s="1"/>
  <c r="A38" s="1"/>
  <c r="A39" s="1"/>
  <c r="A40" s="1"/>
  <c r="A41" s="1"/>
  <c r="A42" s="1"/>
  <c r="A43" s="1"/>
  <c r="A44" s="1"/>
  <c r="A45" s="1"/>
  <c r="A46" s="1"/>
  <c r="A47" s="1"/>
  <c r="A48" s="1"/>
  <c r="A49" s="1"/>
  <c r="A50" s="1"/>
  <c r="A51" s="1"/>
  <c r="A52" s="1"/>
  <c r="A53" s="1"/>
  <c r="A54" s="1"/>
  <c r="A55" s="1"/>
  <c r="A56" s="1"/>
  <c r="A57" s="1"/>
  <c r="A58" s="1"/>
  <c r="A59" s="1"/>
  <c r="A60" s="1"/>
  <c r="A61" s="1"/>
  <c r="A62" s="1"/>
  <c r="A63" s="1"/>
  <c r="A64" s="1"/>
  <c r="A65" s="1"/>
  <c r="A66" s="1"/>
  <c r="A67" s="1"/>
  <c r="A68" s="1"/>
  <c r="A69" s="1"/>
  <c r="A70" s="1"/>
  <c r="A71" s="1"/>
  <c r="A72" s="1"/>
  <c r="A73" s="1"/>
  <c r="A74" s="1"/>
  <c r="A75" s="1"/>
  <c r="A76" s="1"/>
  <c r="A77" s="1"/>
  <c r="A78" s="1"/>
  <c r="A79" s="1"/>
  <c r="A80" s="1"/>
  <c r="A81" s="1"/>
  <c r="A82" s="1"/>
  <c r="A83" s="1"/>
  <c r="A84" s="1"/>
  <c r="A85" s="1"/>
  <c r="A86" s="1"/>
  <c r="A87" s="1"/>
  <c r="A88" s="1"/>
  <c r="A89" s="1"/>
  <c r="A90" s="1"/>
  <c r="E9"/>
  <c r="L105" i="1"/>
  <c r="F105"/>
  <c r="O104"/>
  <c r="P104" s="1"/>
  <c r="N104"/>
  <c r="F104"/>
  <c r="P103"/>
  <c r="P105" s="1"/>
  <c r="P109" s="1"/>
  <c r="O103"/>
  <c r="O105" s="1"/>
  <c r="N103"/>
  <c r="N105" s="1"/>
  <c r="F103"/>
  <c r="P94"/>
  <c r="P95" s="1"/>
  <c r="P93"/>
  <c r="O91"/>
  <c r="L91"/>
  <c r="F91"/>
  <c r="O90"/>
  <c r="P90" s="1"/>
  <c r="N90"/>
  <c r="L90"/>
  <c r="J90"/>
  <c r="H90"/>
  <c r="F90"/>
  <c r="P89"/>
  <c r="O89"/>
  <c r="N89"/>
  <c r="L89"/>
  <c r="J89"/>
  <c r="H89"/>
  <c r="F89"/>
  <c r="P88"/>
  <c r="O88"/>
  <c r="N88"/>
  <c r="L88"/>
  <c r="J88"/>
  <c r="H88"/>
  <c r="F88"/>
  <c r="O87"/>
  <c r="P87" s="1"/>
  <c r="N87"/>
  <c r="L87"/>
  <c r="J87"/>
  <c r="H87"/>
  <c r="F87"/>
  <c r="P86"/>
  <c r="O86"/>
  <c r="N86"/>
  <c r="L86"/>
  <c r="J86"/>
  <c r="H86"/>
  <c r="F86"/>
  <c r="P85"/>
  <c r="O85"/>
  <c r="N85"/>
  <c r="L85"/>
  <c r="J85"/>
  <c r="H85"/>
  <c r="F85"/>
  <c r="O84"/>
  <c r="P84" s="1"/>
  <c r="N84"/>
  <c r="L84"/>
  <c r="J84"/>
  <c r="H84"/>
  <c r="F84"/>
  <c r="P83"/>
  <c r="O83"/>
  <c r="N83"/>
  <c r="L83"/>
  <c r="J83"/>
  <c r="H83"/>
  <c r="F83"/>
  <c r="P82"/>
  <c r="O82"/>
  <c r="N82"/>
  <c r="L82"/>
  <c r="J82"/>
  <c r="H82"/>
  <c r="F82"/>
  <c r="O81"/>
  <c r="P81" s="1"/>
  <c r="N81"/>
  <c r="L81"/>
  <c r="J81"/>
  <c r="H81"/>
  <c r="F81"/>
  <c r="P80"/>
  <c r="O80"/>
  <c r="N80"/>
  <c r="L80"/>
  <c r="J80"/>
  <c r="H80"/>
  <c r="F80"/>
  <c r="P79"/>
  <c r="O79"/>
  <c r="N79"/>
  <c r="L79"/>
  <c r="J79"/>
  <c r="H79"/>
  <c r="F79"/>
  <c r="O78"/>
  <c r="P78" s="1"/>
  <c r="N78"/>
  <c r="L78"/>
  <c r="J78"/>
  <c r="H78"/>
  <c r="F78"/>
  <c r="N77"/>
  <c r="L77"/>
  <c r="I77"/>
  <c r="J77" s="1"/>
  <c r="H77"/>
  <c r="F77"/>
  <c r="N76"/>
  <c r="L76"/>
  <c r="H76"/>
  <c r="I76" s="1"/>
  <c r="F76"/>
  <c r="N75"/>
  <c r="L75"/>
  <c r="H75"/>
  <c r="I75" s="1"/>
  <c r="F75"/>
  <c r="N74"/>
  <c r="L74"/>
  <c r="I74"/>
  <c r="O74" s="1"/>
  <c r="P74" s="1"/>
  <c r="H74"/>
  <c r="F74"/>
  <c r="N73"/>
  <c r="L73"/>
  <c r="I73"/>
  <c r="J73" s="1"/>
  <c r="H73"/>
  <c r="F73"/>
  <c r="O72"/>
  <c r="P72" s="1"/>
  <c r="N72"/>
  <c r="L72"/>
  <c r="J72"/>
  <c r="H72"/>
  <c r="F72"/>
  <c r="N71"/>
  <c r="L71"/>
  <c r="I71"/>
  <c r="O71" s="1"/>
  <c r="P71" s="1"/>
  <c r="H71"/>
  <c r="F71"/>
  <c r="N70"/>
  <c r="L70"/>
  <c r="H70"/>
  <c r="I70" s="1"/>
  <c r="F70"/>
  <c r="N69"/>
  <c r="L69"/>
  <c r="H69"/>
  <c r="I69" s="1"/>
  <c r="F69"/>
  <c r="N68"/>
  <c r="L68"/>
  <c r="J68"/>
  <c r="I68"/>
  <c r="O68" s="1"/>
  <c r="P68" s="1"/>
  <c r="H68"/>
  <c r="F68"/>
  <c r="N67"/>
  <c r="L67"/>
  <c r="I67"/>
  <c r="O67" s="1"/>
  <c r="P67" s="1"/>
  <c r="H67"/>
  <c r="F67"/>
  <c r="O66"/>
  <c r="P66" s="1"/>
  <c r="N66"/>
  <c r="L66"/>
  <c r="J66"/>
  <c r="H66"/>
  <c r="F66"/>
  <c r="N65"/>
  <c r="L65"/>
  <c r="I65"/>
  <c r="O65" s="1"/>
  <c r="P65" s="1"/>
  <c r="H65"/>
  <c r="F65"/>
  <c r="N64"/>
  <c r="L64"/>
  <c r="I64"/>
  <c r="O64" s="1"/>
  <c r="P64" s="1"/>
  <c r="H64"/>
  <c r="F64"/>
  <c r="N63"/>
  <c r="L63"/>
  <c r="H63"/>
  <c r="I63" s="1"/>
  <c r="F63"/>
  <c r="N62"/>
  <c r="L62"/>
  <c r="H62"/>
  <c r="I62" s="1"/>
  <c r="F62"/>
  <c r="N61"/>
  <c r="L61"/>
  <c r="I61"/>
  <c r="O61" s="1"/>
  <c r="P61" s="1"/>
  <c r="H61"/>
  <c r="F61"/>
  <c r="N60"/>
  <c r="L60"/>
  <c r="I60"/>
  <c r="O60" s="1"/>
  <c r="P60" s="1"/>
  <c r="H60"/>
  <c r="F60"/>
  <c r="N59"/>
  <c r="L59"/>
  <c r="H59"/>
  <c r="I59" s="1"/>
  <c r="F59"/>
  <c r="P58"/>
  <c r="O58"/>
  <c r="N58"/>
  <c r="L58"/>
  <c r="J58"/>
  <c r="H58"/>
  <c r="F58"/>
  <c r="N57"/>
  <c r="L57"/>
  <c r="H57"/>
  <c r="I57" s="1"/>
  <c r="F57"/>
  <c r="O56"/>
  <c r="P56" s="1"/>
  <c r="N56"/>
  <c r="L56"/>
  <c r="J56"/>
  <c r="H56"/>
  <c r="F56"/>
  <c r="N55"/>
  <c r="L55"/>
  <c r="H55"/>
  <c r="I55" s="1"/>
  <c r="F55"/>
  <c r="N54"/>
  <c r="L54"/>
  <c r="H54"/>
  <c r="I54" s="1"/>
  <c r="F54"/>
  <c r="N53"/>
  <c r="L53"/>
  <c r="J53"/>
  <c r="I53"/>
  <c r="O53" s="1"/>
  <c r="P53" s="1"/>
  <c r="H53"/>
  <c r="F53"/>
  <c r="N52"/>
  <c r="L52"/>
  <c r="I52"/>
  <c r="O52" s="1"/>
  <c r="P52" s="1"/>
  <c r="H52"/>
  <c r="F52"/>
  <c r="N51"/>
  <c r="L51"/>
  <c r="H51"/>
  <c r="I51" s="1"/>
  <c r="F51"/>
  <c r="N50"/>
  <c r="L50"/>
  <c r="H50"/>
  <c r="I50" s="1"/>
  <c r="F50"/>
  <c r="N49"/>
  <c r="L49"/>
  <c r="H49"/>
  <c r="I49" s="1"/>
  <c r="F49"/>
  <c r="N48"/>
  <c r="L48"/>
  <c r="I48"/>
  <c r="O48" s="1"/>
  <c r="P48" s="1"/>
  <c r="H48"/>
  <c r="F48"/>
  <c r="N47"/>
  <c r="L47"/>
  <c r="H47"/>
  <c r="I47" s="1"/>
  <c r="F47"/>
  <c r="N46"/>
  <c r="L46"/>
  <c r="H46"/>
  <c r="I46" s="1"/>
  <c r="F46"/>
  <c r="P45"/>
  <c r="O45"/>
  <c r="N45"/>
  <c r="L45"/>
  <c r="J45"/>
  <c r="H45"/>
  <c r="F45"/>
  <c r="O44"/>
  <c r="P44" s="1"/>
  <c r="N44"/>
  <c r="L44"/>
  <c r="J44"/>
  <c r="H44"/>
  <c r="F44"/>
  <c r="P43"/>
  <c r="O43"/>
  <c r="N43"/>
  <c r="L43"/>
  <c r="J43"/>
  <c r="H43"/>
  <c r="F43"/>
  <c r="P42"/>
  <c r="O42"/>
  <c r="N42"/>
  <c r="L42"/>
  <c r="J42"/>
  <c r="H42"/>
  <c r="F42"/>
  <c r="O41"/>
  <c r="P41" s="1"/>
  <c r="N41"/>
  <c r="L41"/>
  <c r="J41"/>
  <c r="H41"/>
  <c r="F41"/>
  <c r="P40"/>
  <c r="O40"/>
  <c r="N40"/>
  <c r="L40"/>
  <c r="J40"/>
  <c r="H40"/>
  <c r="F40"/>
  <c r="P39"/>
  <c r="O39"/>
  <c r="N39"/>
  <c r="L39"/>
  <c r="J39"/>
  <c r="H39"/>
  <c r="F39"/>
  <c r="O38"/>
  <c r="P38" s="1"/>
  <c r="N38"/>
  <c r="L38"/>
  <c r="J38"/>
  <c r="H38"/>
  <c r="F38"/>
  <c r="P37"/>
  <c r="O37"/>
  <c r="N37"/>
  <c r="L37"/>
  <c r="J37"/>
  <c r="H37"/>
  <c r="F37"/>
  <c r="P36"/>
  <c r="O36"/>
  <c r="N36"/>
  <c r="L36"/>
  <c r="J36"/>
  <c r="H36"/>
  <c r="F36"/>
  <c r="O35"/>
  <c r="P35" s="1"/>
  <c r="N35"/>
  <c r="L35"/>
  <c r="J35"/>
  <c r="H35"/>
  <c r="F35"/>
  <c r="P34"/>
  <c r="O34"/>
  <c r="N34"/>
  <c r="L34"/>
  <c r="J34"/>
  <c r="H34"/>
  <c r="F34"/>
  <c r="P33"/>
  <c r="O33"/>
  <c r="N33"/>
  <c r="L33"/>
  <c r="J33"/>
  <c r="H33"/>
  <c r="F33"/>
  <c r="O32"/>
  <c r="P32" s="1"/>
  <c r="N32"/>
  <c r="L32"/>
  <c r="J32"/>
  <c r="H32"/>
  <c r="F32"/>
  <c r="P31"/>
  <c r="O31"/>
  <c r="N31"/>
  <c r="L31"/>
  <c r="J31"/>
  <c r="H31"/>
  <c r="F31"/>
  <c r="P30"/>
  <c r="O30"/>
  <c r="N30"/>
  <c r="L30"/>
  <c r="J30"/>
  <c r="H30"/>
  <c r="F30"/>
  <c r="O29"/>
  <c r="P29" s="1"/>
  <c r="N29"/>
  <c r="L29"/>
  <c r="J29"/>
  <c r="H29"/>
  <c r="F29"/>
  <c r="N28"/>
  <c r="L28"/>
  <c r="I28"/>
  <c r="J28" s="1"/>
  <c r="H28"/>
  <c r="F28"/>
  <c r="N27"/>
  <c r="L27"/>
  <c r="H27"/>
  <c r="I27" s="1"/>
  <c r="F27"/>
  <c r="N26"/>
  <c r="L26"/>
  <c r="I26"/>
  <c r="O26" s="1"/>
  <c r="P26" s="1"/>
  <c r="H26"/>
  <c r="F26"/>
  <c r="N25"/>
  <c r="L25"/>
  <c r="H25"/>
  <c r="I25" s="1"/>
  <c r="F25"/>
  <c r="N24"/>
  <c r="L24"/>
  <c r="H24"/>
  <c r="I24" s="1"/>
  <c r="F24"/>
  <c r="N23"/>
  <c r="L23"/>
  <c r="H23"/>
  <c r="I23" s="1"/>
  <c r="F23"/>
  <c r="N22"/>
  <c r="L22"/>
  <c r="I22"/>
  <c r="O22" s="1"/>
  <c r="P22" s="1"/>
  <c r="H22"/>
  <c r="F22"/>
  <c r="N21"/>
  <c r="L21"/>
  <c r="H21"/>
  <c r="I21" s="1"/>
  <c r="F21"/>
  <c r="N20"/>
  <c r="L20"/>
  <c r="H20"/>
  <c r="I20" s="1"/>
  <c r="F20"/>
  <c r="N19"/>
  <c r="L19"/>
  <c r="H19"/>
  <c r="I19" s="1"/>
  <c r="F19"/>
  <c r="N18"/>
  <c r="L18"/>
  <c r="I18"/>
  <c r="O18" s="1"/>
  <c r="P18" s="1"/>
  <c r="H18"/>
  <c r="F18"/>
  <c r="N17"/>
  <c r="L17"/>
  <c r="H17"/>
  <c r="I17" s="1"/>
  <c r="F17"/>
  <c r="N16"/>
  <c r="L16"/>
  <c r="H16"/>
  <c r="I16" s="1"/>
  <c r="F16"/>
  <c r="N15"/>
  <c r="L15"/>
  <c r="H15"/>
  <c r="I15" s="1"/>
  <c r="F15"/>
  <c r="N14"/>
  <c r="L14"/>
  <c r="I14"/>
  <c r="O14" s="1"/>
  <c r="P14" s="1"/>
  <c r="H14"/>
  <c r="F14"/>
  <c r="N13"/>
  <c r="L13"/>
  <c r="H13"/>
  <c r="I13" s="1"/>
  <c r="N12"/>
  <c r="N92" s="1"/>
  <c r="L12"/>
  <c r="J12"/>
  <c r="I12"/>
  <c r="O12" s="1"/>
  <c r="P12" s="1"/>
  <c r="H12"/>
  <c r="F12"/>
  <c r="N11"/>
  <c r="L11"/>
  <c r="I11"/>
  <c r="O11" s="1"/>
  <c r="P11" s="1"/>
  <c r="H11"/>
  <c r="F11"/>
  <c r="N10"/>
  <c r="L10"/>
  <c r="H10"/>
  <c r="I10" s="1"/>
  <c r="F10"/>
  <c r="A10"/>
  <c r="A11" s="1"/>
  <c r="A12" s="1"/>
  <c r="A13" s="1"/>
  <c r="A14" s="1"/>
  <c r="A15" s="1"/>
  <c r="A16" s="1"/>
  <c r="A17" s="1"/>
  <c r="A18" s="1"/>
  <c r="A19" s="1"/>
  <c r="A20" s="1"/>
  <c r="A21" s="1"/>
  <c r="A22" s="1"/>
  <c r="A23" s="1"/>
  <c r="A24" s="1"/>
  <c r="A25" s="1"/>
  <c r="A26" s="1"/>
  <c r="A27" s="1"/>
  <c r="A28" s="1"/>
  <c r="A29" s="1"/>
  <c r="A30" s="1"/>
  <c r="A31" s="1"/>
  <c r="A32" s="1"/>
  <c r="A33" s="1"/>
  <c r="A34" s="1"/>
  <c r="A35" s="1"/>
  <c r="A36" s="1"/>
  <c r="A37" s="1"/>
  <c r="A38" s="1"/>
  <c r="A39" s="1"/>
  <c r="A40" s="1"/>
  <c r="A41" s="1"/>
  <c r="A42" s="1"/>
  <c r="A43" s="1"/>
  <c r="A44" s="1"/>
  <c r="A45" s="1"/>
  <c r="A46" s="1"/>
  <c r="A47" s="1"/>
  <c r="A48" s="1"/>
  <c r="A49" s="1"/>
  <c r="A50" s="1"/>
  <c r="A51" s="1"/>
  <c r="A52" s="1"/>
  <c r="A53" s="1"/>
  <c r="A54" s="1"/>
  <c r="A55" s="1"/>
  <c r="A56" s="1"/>
  <c r="A57" s="1"/>
  <c r="A58" s="1"/>
  <c r="A59" s="1"/>
  <c r="A60" s="1"/>
  <c r="A61" s="1"/>
  <c r="A62" s="1"/>
  <c r="A63" s="1"/>
  <c r="A64" s="1"/>
  <c r="A65" s="1"/>
  <c r="A66" s="1"/>
  <c r="A67" s="1"/>
  <c r="A68" s="1"/>
  <c r="A69" s="1"/>
  <c r="A70" s="1"/>
  <c r="A71" s="1"/>
  <c r="A72" s="1"/>
  <c r="A73" s="1"/>
  <c r="A74" s="1"/>
  <c r="A75" s="1"/>
  <c r="A76" s="1"/>
  <c r="A77" s="1"/>
  <c r="A78" s="1"/>
  <c r="A79" s="1"/>
  <c r="A80" s="1"/>
  <c r="A81" s="1"/>
  <c r="A82" s="1"/>
  <c r="A83" s="1"/>
  <c r="A84" s="1"/>
  <c r="A85" s="1"/>
  <c r="A86" s="1"/>
  <c r="A87" s="1"/>
  <c r="A88" s="1"/>
  <c r="A89" s="1"/>
  <c r="A90" s="1"/>
  <c r="N9"/>
  <c r="L9"/>
  <c r="L92" s="1"/>
  <c r="H9"/>
  <c r="I9" s="1"/>
  <c r="O70" l="1"/>
  <c r="P70" s="1"/>
  <c r="J70"/>
  <c r="O15"/>
  <c r="P15" s="1"/>
  <c r="J15"/>
  <c r="O10"/>
  <c r="P10" s="1"/>
  <c r="J10"/>
  <c r="J24"/>
  <c r="O24"/>
  <c r="P24" s="1"/>
  <c r="O51"/>
  <c r="P51" s="1"/>
  <c r="J51"/>
  <c r="O17"/>
  <c r="P17" s="1"/>
  <c r="J17"/>
  <c r="J62"/>
  <c r="O62"/>
  <c r="P62" s="1"/>
  <c r="E93" i="6"/>
  <c r="E94" s="1"/>
  <c r="J23" i="1"/>
  <c r="O23"/>
  <c r="P23" s="1"/>
  <c r="P110"/>
  <c r="P111" s="1"/>
  <c r="P112" s="1"/>
  <c r="E35" i="4"/>
  <c r="E36" s="1"/>
  <c r="E47" i="5"/>
  <c r="E48" s="1"/>
  <c r="O63" i="1"/>
  <c r="P63" s="1"/>
  <c r="J63"/>
  <c r="O75"/>
  <c r="P75" s="1"/>
  <c r="J75"/>
  <c r="O21"/>
  <c r="P21" s="1"/>
  <c r="J21"/>
  <c r="O13"/>
  <c r="P13" s="1"/>
  <c r="J13"/>
  <c r="O27"/>
  <c r="J27"/>
  <c r="O76"/>
  <c r="P76" s="1"/>
  <c r="J76"/>
  <c r="J16"/>
  <c r="O16"/>
  <c r="P16" s="1"/>
  <c r="E22" i="3"/>
  <c r="E23"/>
  <c r="F11" i="2"/>
  <c r="F12" s="1"/>
  <c r="O19" i="1"/>
  <c r="P19" s="1"/>
  <c r="J19"/>
  <c r="J46"/>
  <c r="O46"/>
  <c r="P46" s="1"/>
  <c r="J54"/>
  <c r="O54"/>
  <c r="P54" s="1"/>
  <c r="L11" i="2"/>
  <c r="L12" s="1"/>
  <c r="O25" i="1"/>
  <c r="P25" s="1"/>
  <c r="J25"/>
  <c r="J49"/>
  <c r="O49"/>
  <c r="P49" s="1"/>
  <c r="J59"/>
  <c r="O59"/>
  <c r="P59" s="1"/>
  <c r="H22" i="3"/>
  <c r="H23"/>
  <c r="O57" i="1"/>
  <c r="P57" s="1"/>
  <c r="J57"/>
  <c r="J69"/>
  <c r="O69"/>
  <c r="P69" s="1"/>
  <c r="P12" i="2"/>
  <c r="P11"/>
  <c r="O55" i="1"/>
  <c r="P55" s="1"/>
  <c r="J55"/>
  <c r="J9"/>
  <c r="J92" s="1"/>
  <c r="O9"/>
  <c r="P9" s="1"/>
  <c r="J20"/>
  <c r="O20"/>
  <c r="P20" s="1"/>
  <c r="O47"/>
  <c r="P47" s="1"/>
  <c r="J47"/>
  <c r="J50"/>
  <c r="O50"/>
  <c r="P50" s="1"/>
  <c r="J61"/>
  <c r="J65"/>
  <c r="O28"/>
  <c r="P28" s="1"/>
  <c r="O73"/>
  <c r="P73" s="1"/>
  <c r="O77"/>
  <c r="P77" s="1"/>
  <c r="J11"/>
  <c r="J60"/>
  <c r="J64"/>
  <c r="J14"/>
  <c r="J18"/>
  <c r="J22"/>
  <c r="J26"/>
  <c r="J48"/>
  <c r="J52"/>
  <c r="J67"/>
  <c r="J71"/>
  <c r="N11" i="2"/>
  <c r="N12" s="1"/>
  <c r="J74" i="1"/>
</calcChain>
</file>

<file path=xl/sharedStrings.xml><?xml version="1.0" encoding="utf-8"?>
<sst xmlns="http://schemas.openxmlformats.org/spreadsheetml/2006/main" count="490" uniqueCount="158">
  <si>
    <t>α/α</t>
  </si>
  <si>
    <t>Περιγραφή Ειδών Γραφικής Ύλης</t>
  </si>
  <si>
    <t>Μ/Μ</t>
  </si>
  <si>
    <t>Τιμή Μονάδας</t>
  </si>
  <si>
    <t>Κατασκηνώσεις</t>
  </si>
  <si>
    <t>Τεμ.</t>
  </si>
  <si>
    <t>CD ΕΓΓΡΑΦΗΣ ΧΩΡΗΤΙΚΟΤΗΤΑΣ 700MB ΤΑΧΥΤΗΤΑ ΕΓΓΡΑΦΗΣ EΩΣ 16X</t>
  </si>
  <si>
    <t>USB FLASH MEMORY STICK ΧΩΡΗΤΙΚΟΤΗΤΑΣ 8  GB ΣΥΝΔΕΣΗΣ USB 2.0 TOYΛAXIΣTON</t>
  </si>
  <si>
    <t>ΑΠΟΣΥΡΡΑΠΤΙΚΟ ΜΕΣΑΙΟΜΕΤΑΛΛΙΚΟ</t>
  </si>
  <si>
    <t>ΑΡΙΘΜΟΜΗΧΑΝΗ 12 ΨΗΦΙΩΝ ΜΕ ΜΕΓΑΛΗ ΟΘΟΝΗ ΛΕΙΤΟΥΡΓΙΑ   ΜΕ ΜΠΑΤΑΡΙΑ ΚΑΙ ΗΛΙΑΚΗ ΕΝΕΡΓΕΙΑ</t>
  </si>
  <si>
    <t>ΒΙΒΛΙΟ ΕΥΡΕΤΗΡΙΟ 21Χ30 ΚΩΔ:582 100 ΦΥΛΛΑ</t>
  </si>
  <si>
    <t>ΒΙΒΛΙΟ ΚΛΗΤΗΡΩΝ 17Χ25 ΚΩΔ:526 100 ΦΥΛΛΑ</t>
  </si>
  <si>
    <t xml:space="preserve">ΒΙΒΛΙΟ ΠΡΑΚΤΙΚΩΝ 21Χ30 ΚΩΔ:503 100 ΦΥΛΛΑ </t>
  </si>
  <si>
    <t>ΒΙΒΛΙΟ ΠΡΑΚΤΙΚΩΝ 25Χ35 ΚΩΔ:515 100 ΦΥΛΛΑ</t>
  </si>
  <si>
    <t>ΓΟΜΑ ΛΕΥΚΗ ΓΙΑ ΜΟΛΥΒΙ</t>
  </si>
  <si>
    <t>ΔΙΑΛΥΤΙΚΟ ΓΙΑ ΔΙΟΡΘΩΤΙΚΟ ΜΟΝΟ  20ml</t>
  </si>
  <si>
    <t>ΔΙΟΡΘΩΤΙΚΗ ΤΑΙΝΙΑ ΛΕΥΚΗ ΔΙΑΣΤ.  42MMX6M</t>
  </si>
  <si>
    <t>ΔΙΟΡΘΩΤΙΚΟ ΥΓΡΟ ΜΟΝΟ 20ml</t>
  </si>
  <si>
    <t>ΕΠΙΤΡΑΠΕΖΙΑ ΞΥΛΙΝΗ ΒΑΣΗ ΓΙΑ ΗΜΕΡΟΔΕΙΚΤΗ ΓΡΑΦΕΙΟΥ</t>
  </si>
  <si>
    <t>ΕΤΙΚΕΤΕΣ ΑΥΤ/ΤΕΣ 100χ50 χιλιοστ. πακέτο 40 φύλλων (των 3 τεμαχίων για κάθε φύλλο)</t>
  </si>
  <si>
    <t>ΖΕΛΑΤΙΝΕΣ ΓΙΑ ΝΤΟΣΙΕ Α4 με άνοιγμα από πάνω ΣΥΣΚΕΥΑΣΊΑ 100ΤΕΜ</t>
  </si>
  <si>
    <t>ΗΜΕΡΟΛΟΓΙΑ ΕΠΙΤΡΑΠΕΖΙΑ ΗΜΕΡΟΔΕΙΚΤΗΣ ΔΙΑΣΤ.(12 Χ 8) ΓΙΑ ΤΟΠΟΘΕΤΗΣΗ ΣΕ ΒΑΣΗ</t>
  </si>
  <si>
    <t>ΗΜΕΡΟΛΟΓΙΟ ΑΤΖΕΝΤΑ ΒΙΒΛΙΟΔΕΤΗΜΕΝΟ ΔΙΑΣΤ.(24,5 Χ 17) ΔΙΑΦΟΡΑ ΧΡΩΜΑΤΑ</t>
  </si>
  <si>
    <t xml:space="preserve">ΚΛΑΣΕΡ ΓΡΑΦΕΙΟΥ 8-32 ΑΠΟ ΑΝΘΕΚΤΙΚΟ ΧΑΡΤΟΝΙ ΜΕ ΠΛΑΣΤΙΚΗ ΕΠΕΝΔΥΣΗ, ΝΑ ΕΧΕΙ ΜΕΤΑΛΛΙΚΗ ΑΚΜΗ ΣΤΗ ΒΑΣΗ, ΝΑ ΔΙΑΘΕΤΕΙ ΜΗΧΑΝΙΣΜΟ ΣΥΣΚΡΑΤΗΣΗΣ ΚΑΙ ΑΣΦΑΛΙΣΗΣ ΤΩΝ ΕΓΓΡΑΦΩΝ ,ΝΑ ΕΧΕΙ ΔΥΟ ΜΕΤΑΛΛΙΚΟΥΣ ΚΡΙΚΟΥΣ ΚΑΙ ΝΑ ΕΧΕΙ ΧΩΡΗΤΙΚΟΤΗΤΑ ΕΩΣ 750 ΦΥΛΛΩΝ  ΧΑΡΤΙΟΥ Α4.
ΔΙΑΣΤΑΣΕΙΣ : ΡΑΧΗ 8 cm,ΎΨΟΣ 32 cm
 </t>
  </si>
  <si>
    <t>ΚΟΛΛΑ  STICK  ΓΙΑ ΧΑΡΤΙ ΚΑΙ ΧΑΡΤΟΝΙ  ΜΕ ΚΑΠΑΚΙ ΠΟΥ ΒΙΔΩΝΕΙ 21 gr περίπου</t>
  </si>
  <si>
    <t xml:space="preserve">ΚΟΛΛΑ ΛΕΥΚΗ ΥΓΡΗ ΠΟΛΛΑΠΛΩΝ ΧΡΗΣΕΩΝ ΣΥΣΚ. 500 ΓΡΑΜ.  </t>
  </si>
  <si>
    <t xml:space="preserve">ΚΟΛΛΕΣ ΑΝΑΦΟΡΑΣ πακέτο 400 φύλλων </t>
  </si>
  <si>
    <t>τεμ</t>
  </si>
  <si>
    <t>ΚΟΛΛΗΤΙΚΗ ΤΑΙΝΙΑ ΣΥΣΚΕΥΑΣΙΑΣ ΔΙΑΦΑΝΗ  48 mmx 50 m</t>
  </si>
  <si>
    <t xml:space="preserve">ΚΟΠΙΔΗ 18mm ΜΕ ΚΟΥΜΠΙ ΑΣΦΑΛΕΙΑΣ ΚΑΙ ΠΛΑΣΤΙΚΗ ΛΑΒΗ </t>
  </si>
  <si>
    <t>ΚΟΥΤΙ  ΚΟΦΤΟ ΣΚΛΗΡΟ PVC ΔΙΑΣΤΑΣΕΙΣ 8Χ34Χ28</t>
  </si>
  <si>
    <t>ΚΟΥΤΙ ΠΕΡΙΟΔΙΚΩΝ ΑΡΧΕΙΟΘΕΤΗΣΗΣ Α4   ΚΟΦΤΟ ΧΑΡΤΙΝΟ</t>
  </si>
  <si>
    <t>ΚΟΥΤΙΑ ΑΡΧΕΙΟΥ ΧΑΡΤΟΝΙ ΜΕ ΛΑΣΤΙΧΟ 3 CM 25X35</t>
  </si>
  <si>
    <t>ΚΟΥΤΙΑ ΑΡΧΕΙΟΥ ΧΑΡΤΟΝΙ ΜΕ ΛΑΣΤΙΧΟ 5 CM 25X35</t>
  </si>
  <si>
    <t>ΚΟΥΤΙΑ ΑΡΧΕΙΟΥ ΧΑΡΤΟΝΙ ΜΕ ΛΑΣΤΙΧΟ 8 CM 25X35</t>
  </si>
  <si>
    <t>ΚΥΒΟΣ ΣΗΜΕΙΩΣΕΩΝ ΛΕΥΚΟΣ ΑΝΤΑΛ. 500Φ</t>
  </si>
  <si>
    <t>τεμ.</t>
  </si>
  <si>
    <t>ΚΥΒΟΥΣ ΣΗΜ/ΕΩΝ ΕΓΧΡΩΜΟΥΣ ΑΥΤΟΚ/ΤΟΥΣ</t>
  </si>
  <si>
    <t>Tεμ.</t>
  </si>
  <si>
    <t>ΜΑΡΚΑΔΟΡΟΙ ΥΠΟΓΡΑΜΜΙΣΗΣ   ΦΩΣΦΟΡΟΥΧΟΙ ΔΙΑΦΟΡΩΝ ΧΡΩΜΑΤΩΝ ΜΕ ΕΥΡΟΣ ΓΡΑΦΗΣ 3-5 mm</t>
  </si>
  <si>
    <t>ΜΑΡΚΑΔΟΡΟΙ ΧΟΝΔΡΟΙ ΚΟΥΤΙ 12 ΤΕΜ ΖΩΓΡΑΦΙΚΗΣ</t>
  </si>
  <si>
    <t xml:space="preserve">ΜΑΡΚΑΔΟΡΟΣ ΑΝΕΞΙΤΗΛΟΣ  ΧΟΝΔΡΗΣ  ΓΡΑΦΗΣ  ΣΥΣΚΕΥΑΣΙΑΣ ΜΕ ΣΤΡΟΓΓΥΛΗ ΜΥΤΗ ΚΟΚΚΙΝΟ </t>
  </si>
  <si>
    <t>ΜΑΡΚΑΔΟΡΟΣ ΑΝΕΞΙΤΗΛΟΣ  ΧΟΝΔΡΗΣ ΓΡΑΦΗΣ  ΣΥΣΚΕΥΑΣΙΑΣ ΜΕ ΣΤΡΟΓΓΥΛΗ ΜΥΤΗ ΜΠΛΕ</t>
  </si>
  <si>
    <t>ΜΑΡΚΑΔΟΡΟΣ ΑΝΕΞΙΤΗΛΟΣ ΧΟΝΔΡΗΣ ΓΡΑΦΗΣ  ΣΥΣΚΕΥΑΣΙΑΣ ΜΕ ΣΤΡΟΓΓΥΛΗ ΜΥΤΗ ΜΑΥΡΟ</t>
  </si>
  <si>
    <t>ΜΑΡΚΑΔΟΡΟΣ ΥΓΡΗΣ ΜΕΛΑΝΗΣ  ΚΟΚΚΙΝΟΣ  0,7  mm</t>
  </si>
  <si>
    <t>ΜΑΡΚΑΔΟΡΟΣ ΥΓΡΗΣ ΜΕΛΑΝΗΣ  ΜΠΛΕ 0,7 mm</t>
  </si>
  <si>
    <t>ΜΕΛΑΝΙ ΜΠΛΕ ΓΙΑ ΤΑΜΠΟΝ 27ml</t>
  </si>
  <si>
    <t xml:space="preserve">ΜΟΛΥΒΙ ΞΥΛΙΝΟ ΗΒ </t>
  </si>
  <si>
    <t xml:space="preserve">ΝΤΟΣΙΕ ΠΛΑΣΤΙΚΟ ΜΕ ΔΙΑΦΑΝΕΣ ΕΞΩΦ. ΚΑΙ ΕΛΑΣΜΑ </t>
  </si>
  <si>
    <t>ΞΥΣΤΡΑ ΠΛΑΣΤΙΚΗ ΜΟΛΥΒΙΟΥ</t>
  </si>
  <si>
    <t xml:space="preserve">ΠΕΡΦΟΡΑΤΕΡ ΜΕΤΑΛΛΙΚΟ  2 ΤΡΥΠΩΝ ΔΥΝΑΤΟΤΗΤΑ ΔΙΑΤΡΗΣΗΣ 20 ΣΕΛΙΔΩΝ ΜΕ ΟΔΗΓΟ ΓΙΑ ΑΚΡΙΒΕΙΑ ΣΤΟ ΤΡΥΠΗΜΑ </t>
  </si>
  <si>
    <t xml:space="preserve">ΠΗΛΟΣ ΧΕΙΡΟΤΕΧΝΙΑΣ ΔΙΑΦ. ΧΡΩΜΑΤΩΝ ΑΥΤΟΞΗΡΟΥΜΕΝΟΙ ΜΙΣΟΥ ΚΙΛΟΥ </t>
  </si>
  <si>
    <t xml:space="preserve">ΠΙΝΕΖΕΣ ΚΟΥΤΙ ΣΥΣΚΕΥΑΣΙΑ 100 ΤΕΜ  ΔΙΑΦ ΧΡΩΜΑΤΩΝ </t>
  </si>
  <si>
    <t>ΠΛΑΣΤΕΛΙΝΗ ΔΙΑΦ. ΧΡΩΜΑΤΩΝ ΣΥΣΚ. 500 ΓΡΑΜ.</t>
  </si>
  <si>
    <t>ΡΟΛΛΑ ΕΙΣΙΤΗΡΙΩΝ  ΓΙΑ ΤΟ ΣΥΣΤΗΜΑ ΚΑΘΟΡΙΣΜΟΥ ΠΡΟΤΕΡΑΙΟΤΗΤΑΣ ΑΠΟ ΘΕΡΜΙΚΟ ΧΑΡΤΙ ΜΕ ΒΑΡΟΣ 58+/-5gr /SM, ΠΑΧΟΣ63+/-5Μ,ΦΩΤΕΙΝΟΤΗΤΑ min75% ΚΑΙ ΟΜΑΛΟΤΗΤΑ 400+/150 sec, Διάμετρος ρολού :130 mm, εσωτερική Διάμετρος ΜΑΝΤΡΕΝ : 29mm τύπος MANTREN: PVC,διαστάσεις εισητηρίων: 3’’Χ 58mm.ΣΥΣΚΕΥΑΣΙΑ ΣΕ ΚΟΥΤΙ 12 ΤΕΜ.</t>
  </si>
  <si>
    <t>ΤΕΜ</t>
  </si>
  <si>
    <t>ΣΕΛΟΤΕΙΠ ΔΙΑΦΑΝΗ 19Χ33</t>
  </si>
  <si>
    <t>ΣΥΝΔΕΤΗΡΕΣ Νο 3 ΜΕΤΑΛΛΙΚΟΙ ΜΕ ΠΛΑΣΤΙΚΟ ΜΕΤΑΛΛΙΚΟ ΠΕΡΙΒΛΗΜΑ ΣΕ ΣΥΣΚΕΥΑΣΙΑ 100ΤΕΜ.</t>
  </si>
  <si>
    <t>ΤΕΜ.</t>
  </si>
  <si>
    <t xml:space="preserve">ΣΥΝΔΕΤΗΡΕΣ Νο 5 ΜΕΤΑΛΛΙΚΟΙ ΜΕ ΠΛΑΣΤΙΚΟ ΜΕΤΑΛΛΙΚΟ ΠΕΡΙΒΛΗΜΑ ΣΕ ΣΥΣΚΕΥΑΣΙΑ 100ΤΕΜ. </t>
  </si>
  <si>
    <t xml:space="preserve">ΣΥΡΜΑ  ΠΙΠΑΣ </t>
  </si>
  <si>
    <t>ΣΥΡΜΑΤΑ ΓΙΑ ΣΥΡΡΑΠΤΙΚΟ 24/6</t>
  </si>
  <si>
    <t>Τεμ</t>
  </si>
  <si>
    <t>ΣΥΡΜΑΤΑ ΓΙΑ ΣΥΡΡΑΠΤΙΚΟ Νο 64</t>
  </si>
  <si>
    <t>ΣΥΡΡΑΠΤΙΚΟ ΧΕΙΡΟΣ ΠΕΝΣΑ ΜΕΓ.12’’Φ20 ΜΕΤΑΛ.</t>
  </si>
  <si>
    <t>ΣΥΡΡΑΠΤΙΚΟ ΧΕΙΡΟΣ ΠΕΝΣΑ ΜΕΓ.64’’Φ20 ΜΕΤΑΛΛΙΚΟ</t>
  </si>
  <si>
    <t>ΤΑΜΠΟΝ ΜΠΛΕ ΓΙΑ ΣΦΡΑΓΙΔΕΣ 8,5Χ12,5</t>
  </si>
  <si>
    <t>ΤΕΜΠΕΡΑ ΜΠΟΥΚΑΛΙ ΔΙΑΦ. ΧΡΩΜΑΤΩΝ 500ML</t>
  </si>
  <si>
    <t>ΤΕΤΡΑΔΙΟ ΜΕ ΣΚΛΗΡΟ ΕΞΩΦΥΛΛΟ 100 ΦΥΛΛΩΝ</t>
  </si>
  <si>
    <t>ΤΕΤΡΑΔΙΟ ΜΕ ΣΚΛΗΡΟ ΕΞΩΦΥΛΛΟ 50 ΦΥΛΛΩΝ</t>
  </si>
  <si>
    <t>ΦΑΚΕΛΟΙ ΣΚΛΗΡΟ ΧΑΡΤΟΝΙ ΜΕ ΛΑΣΤΙΧΟ ΑΡΧΕΙΟΘΕΤΗΣΗΣ 35Χ25Χ1,5</t>
  </si>
  <si>
    <t>ΦΑΚΕΛΟΣ ΑΛ/ΦΙΑΣ ΛΕΥΚΟΣ ΑΥΤ/ΤΟΣ 11,5Χ23</t>
  </si>
  <si>
    <t>ΦΑΚΕΛΟΣ ΑΛ/ΦΙΑΣ ΛΕΥΚΟΣ ΑΥΤ/ΤΟΣ ΣΑΚ/ΛΑ 22Χ30</t>
  </si>
  <si>
    <t>ΦΑΚΕΛΟΣ ΑΛ/ΦΙΑΣ ΛΕΥΚΟΣ ΑΥΤ/ΤΟΣ ΣΑΚ/ΛΑ 31,5Χ41,5</t>
  </si>
  <si>
    <t>ΦΑΚΕΛΟΣ ΧΑΡΤΟΝΙ ΑΡΧΕΙΟΥ ΜΕ ΚΟΡΔΟΝΙ 35Χ25</t>
  </si>
  <si>
    <t>ΦΑΚΕΛΟΣ ΧΑΡΤΟΝΙ ΔΙΦΥΛΛΟΣ ΜΕ ΕΛΑΣΜΑ ΜΕΤΑΛΛΙΚΟ ΔΙΑΣΤ. 25Χ 35 CM</t>
  </si>
  <si>
    <t xml:space="preserve">ΤΕΜ. </t>
  </si>
  <si>
    <t>ΦΑΚΕΛΟΣ ΧΑΡΤΟΝΙ ΜΕ ΛΑΣΤΙΧΟ ΚΑΙ ΑΥΤΙΑ ΥΛΙΚΟ ΚΑΤΑΣΚΕΥΗΣ PRESPAN ΜΕ ΑΝΘΕΚΤΙΚΑ ΛΑΣΤΙΧΑ  ΣΕ ΔΙΑΦΟΡΑ ΧΡΩΜΑΤΑ ΔΙΑΣΤΑΣΕΩΝ Α4.</t>
  </si>
  <si>
    <t>ΧΑΡΑΚΑΣ 20 cm ΠΛΑΣΤΙΚΟΣ</t>
  </si>
  <si>
    <t>ΧΑΡΤΙ ΒΕΛΟΥΤΕ ΔΙΑΣΤ. 70Χ100 CM</t>
  </si>
  <si>
    <t>ΧΑΡΤΙ ΓΚΟΦΡΕ ΔΙΑΦΟΡΩΝ ΧΡΩΜΑΤΩΝ ΔΙΑΣΤ. 50 cm x 2 m</t>
  </si>
  <si>
    <t>ΧΑΡΤΙ ΠΕΡΙΤΥΛΙΓΜΑΤΟΣ 10Μ ΔΙΑΣΤ 70Χ100 CM</t>
  </si>
  <si>
    <t xml:space="preserve">ΤΕΜ </t>
  </si>
  <si>
    <t>ΧΑΡΤΟΝΙΑ CANSON ΔΙΑΣΤ.50Χ70 ΔΙΑΦΟΡΑ ΧΡΩΜΑΤΑ</t>
  </si>
  <si>
    <t>ΧΑΡΤΟΝΙΑ ΟΝΤΟΥΛΕ ΔΙΑΣΤ. 50Χ70 CM ΔΙΑΦΟΡΑ ΧΡΩΜΑΤΑ</t>
  </si>
  <si>
    <t>ΧΑΡΤΟΤΑΙΝΙΑ ΤΑΜΙΑΚΩΝ ΜΗΧΑΝΩΝ ΤΥΠΟΥ ΔΙΑΣΤΑΣΕΩΝ 57×50 (THERMAL)</t>
  </si>
  <si>
    <t>ΨΑΛΙΔΙ ΓΡΑΦΕΙΟΥ  ΜΕΤΑΛΛΙΚΌ ΜΕ ΠΛΑΣΤΙΚΗ ΛΑΒΗ  18 CM</t>
  </si>
  <si>
    <t>ΦΩΤΟΑΝΤΙΓΡΑΦΙΚΟ ΧΑΡΤΙ Α4 80 ΓΡΑΜ.(1 ΤΕΜ= ΔΕΣΜΙΔΑ 500 ΦΥΛΛΩΝ)</t>
  </si>
  <si>
    <t>ΦΩΤΟΑΝΤΙΓΡΑΦΙΚΟ ΧΑΡΤΙ Α3 80 ΓΡΑΜ.(1 ΤΕΜ= ΔΕΣΜΙΔΑ 500 ΦΥΛΛΩΝ)</t>
  </si>
  <si>
    <t xml:space="preserve">Κέντρο Κοινότητας </t>
  </si>
  <si>
    <t xml:space="preserve">                                                                                                                                                                                                                                                     ΦΠΑ 24%</t>
  </si>
  <si>
    <t xml:space="preserve">                                                                                                                                                                                                                                                       ΦΠΑ 24%</t>
  </si>
  <si>
    <t>M/M</t>
  </si>
  <si>
    <t xml:space="preserve">                                                                                      Σύνολο ΟΜΑΔΑΣ Α- (Προμήθεια γραφικής ύλης και λοιπά υλικά γραφείων )(με ΦΠΑ)</t>
  </si>
  <si>
    <t xml:space="preserve">                                                                               Σύνολο ΟΜΑΔΑΣ Α- (Προμήθεια γραφικής ύλης και λοιπά υλικά γραφείων ) (χωρίς ΦΠΑ)</t>
  </si>
  <si>
    <t xml:space="preserve">                                                                                                                  Σύνολο ΟΜΑΔΑΣ Β-Προμήθεια Φωτοαντιγραφικού χαρτιού  (με ΦΠΑ)</t>
  </si>
  <si>
    <t>ΣΥΝΟΛΙΚΗ ΑΞΙΑ χωρίς ΦΠΑ</t>
  </si>
  <si>
    <t>ΟΜΑΔΑ Α. Προμήθεια γραφικής ύλης και λοιπά υλικά γραφείων</t>
  </si>
  <si>
    <t>Ποσότητες</t>
  </si>
  <si>
    <t>Αξία</t>
  </si>
  <si>
    <t xml:space="preserve">Είδη για  Δ/νσεις Δήμου        </t>
  </si>
  <si>
    <t>Είδη για Δομές Δ/νσης Κοινωνικής Προστασίας Παιδείας και Πολιτισμού</t>
  </si>
  <si>
    <t xml:space="preserve">Ξενώνας φιλοξενίας </t>
  </si>
  <si>
    <t>Συνολα</t>
  </si>
  <si>
    <t>Συνολικές Ποσότητες</t>
  </si>
  <si>
    <t>ΣΥΝΟΛΑ</t>
  </si>
  <si>
    <t>ΟΜΑΔΑ Β. Προμήθεια Φωτοαντιγραφικού χαρτιού</t>
  </si>
  <si>
    <t>ΦΠΑ 24%</t>
  </si>
  <si>
    <t>ΚΟΛΛΗΤΙΚΗ ΤΑΙΝΙΑ ΣΥΣΚΕΥΑΣΙΑΣ ΚΑΦΕ 50 mmx 50 m</t>
  </si>
  <si>
    <t xml:space="preserve">Χαρτί πλότερ 0,300Χ45,7   80gr </t>
  </si>
  <si>
    <t xml:space="preserve">                                                                                                               Σύνολο ΟΜΑΔΑΣ  Β- Προμήθεια Φωτοαντιγραφικού χαρτιού(χωρίς ΦΠΑ)</t>
  </si>
  <si>
    <t>ΒΙΔΟ                                                 Κ.Α. 15.6484.004</t>
  </si>
  <si>
    <t>ΠΙΚΠΑ                                   Κ.Α. 15.6484.005</t>
  </si>
  <si>
    <t xml:space="preserve">ΠΙΚΠΑ                                  </t>
  </si>
  <si>
    <t xml:space="preserve">ΒΙΔΟ                                                 </t>
  </si>
  <si>
    <t>USB FLASH MEMORY STICK ΧΩΡΗΤΙΚΟΤΗΤΑΣ 16  GB ΣΥΝΔΕΣΗΣ USB 2.0 TOYΛAXIΣTON</t>
  </si>
  <si>
    <t>ΒΑΣΗ  ΓΙΑ ΣΕΛΟΤΕΙΠ ΕΠΙΤΡΑΠΕΖΙΑ ΒΑΡΕΩΣ ΤΥΠΟΥ</t>
  </si>
  <si>
    <t xml:space="preserve"> </t>
  </si>
  <si>
    <t xml:space="preserve">                            ΓΕΝΙΚΟ ΣΥΝΟΛΟ ΟΜΑΔΩΝ Α &amp; Β(με ΦΠΑ) =</t>
  </si>
  <si>
    <t>ΒΑΣΗ ΓΡΑΦΕΙΟΥ ΓΙΑ ΚΥΒΟΥΣ ΣΗΜΕΙΩΣΕΩΝ ΠΛΑΣΤΙΚΗ</t>
  </si>
  <si>
    <t>ΓΡΑΦΙΚΗ ΥΛΗ ΥΠΗΡΕΣΙΩΝ ΔΗΜΟΥ ΚΕΡΚΥΡΑΣ ΚΑΙ ΔΙΑΠΟΝΤΙΩΝ ΝΗΣΩΝ  ΕΤΟΥΣ 2022</t>
  </si>
  <si>
    <t xml:space="preserve">ΣΤΥΛΟ ΔΙΑΡΚΕΙΑΣ ΜΑΥΡΟ ΤΥΠΟΥ ΒΙC </t>
  </si>
  <si>
    <t xml:space="preserve">ΣΤΥΛΟ ΔΙΑΡΚΕΙΑΣ ΚΟΚΚΙΝΟ ΤΥΠΟΥ ΒΙC </t>
  </si>
  <si>
    <t>ΚΟΥΤΙΑ ΑΡΧΕΙΟΥ ΧΑΡΤΟΝΙ ΜΕ ΛΑΣΤΙΧΟ 10 CM 25X35</t>
  </si>
  <si>
    <t>ΣΤΥΛΟ ΔΙΑΡΚΕΙΑΣ ΜΠΛΕ ΤΥΠΟΥ ΒΙC</t>
  </si>
  <si>
    <r>
      <t>ΟΜΑΔΑ Α. Προμήθεια γραφικής ύλης και λοιπά υλικά γραφείων</t>
    </r>
    <r>
      <rPr>
        <sz val="8"/>
        <color theme="1"/>
        <rFont val="Calibri"/>
        <family val="2"/>
        <charset val="161"/>
        <scheme val="minor"/>
      </rPr>
      <t>(CPV 30192700-8-Γραφική ύλη)</t>
    </r>
  </si>
  <si>
    <r>
      <t>ΟΜΑΔΑ Β. Προμήθεια Φωτοαντιγραφικού χαρτιού</t>
    </r>
    <r>
      <rPr>
        <sz val="8"/>
        <color theme="1"/>
        <rFont val="Calibri"/>
        <family val="2"/>
        <charset val="161"/>
        <scheme val="minor"/>
      </rPr>
      <t>(CPV-30197643-5 Φωτοαντιγραφικό χαρτί)</t>
    </r>
  </si>
  <si>
    <t>ΟΜΑΔΑ β'       ΧΑΡΤΙ Α4</t>
  </si>
  <si>
    <r>
      <t>ΒΙΒΛΙΟ ΠΡΩΤΟΚΟΛΛΟΥ 21Χ30 ΚΩΔ:542</t>
    </r>
    <r>
      <rPr>
        <vertAlign val="superscript"/>
        <sz val="9"/>
        <color rgb="FF00000A"/>
        <rFont val="Calibri"/>
        <family val="2"/>
        <charset val="161"/>
        <scheme val="minor"/>
      </rPr>
      <t>α</t>
    </r>
    <r>
      <rPr>
        <sz val="9"/>
        <color rgb="FF00000A"/>
        <rFont val="Calibri"/>
        <family val="2"/>
        <charset val="161"/>
        <scheme val="minor"/>
      </rPr>
      <t xml:space="preserve"> 200 ΦΥΛΛΑ</t>
    </r>
  </si>
  <si>
    <t>ΠΙΚΠΑ &amp; ΒΙΔΟ ΚΑΤΑΣΚΗΝΩΣΕΙΣ</t>
  </si>
  <si>
    <t>ΚΕΝΤΡΟ ΚΟΙΝΟΤΗΤΑΣ</t>
  </si>
  <si>
    <t>ΞΕΝΩΝΑΣ</t>
  </si>
  <si>
    <t xml:space="preserve">ΠΙΚΠΑ       K.A 15.6484.005                           </t>
  </si>
  <si>
    <t xml:space="preserve">ΒΙΔΟ  K.A 15.6484.004                                               </t>
  </si>
  <si>
    <t>ΣΥΝΟΛΟ ΠΟΣ.ΜΟΝΑΔΑΣ</t>
  </si>
  <si>
    <t>Αξία /τιμη Μοναδας</t>
  </si>
  <si>
    <t>ΦΠΑ</t>
  </si>
  <si>
    <r>
      <t xml:space="preserve">Ξενώνας φιλοξενίας   </t>
    </r>
    <r>
      <rPr>
        <b/>
        <i/>
        <sz val="11"/>
        <color theme="1"/>
        <rFont val="Calibri"/>
        <family val="2"/>
        <charset val="161"/>
        <scheme val="minor"/>
      </rPr>
      <t>Κ.Α 60.6612.001</t>
    </r>
  </si>
  <si>
    <t>ΤΕΛΙΚΟ ΣΥΝΟΛΟ +24%</t>
  </si>
  <si>
    <r>
      <t xml:space="preserve">Κέντρο Κοινότητας    </t>
    </r>
    <r>
      <rPr>
        <b/>
        <i/>
        <sz val="11"/>
        <color theme="1"/>
        <rFont val="Calibri"/>
        <family val="2"/>
        <charset val="161"/>
        <scheme val="minor"/>
      </rPr>
      <t>K.A 60.6612.003</t>
    </r>
  </si>
  <si>
    <t xml:space="preserve"> Κ.Α 10.6612.004</t>
  </si>
  <si>
    <t>Κ.Α. 60.6612.002</t>
  </si>
  <si>
    <t xml:space="preserve"> Κ.Α.   60.6612.004</t>
  </si>
  <si>
    <t>ΓΡΑΦΙΚΗΣ ΥΛΗΣ ΔΗΜΟΥ ΚΕΝΤΡΙΚΗΣ  ΚΕΡΚΥΡΑΣ ΚΑΙ ΔΙΑΠΟΝΤΙΩΝ ΝΗΣΩΝ  2022</t>
  </si>
  <si>
    <t>Δ/ΝΣΕΙΣ ΔΗΜΟΥ    Κ.Α 10.6612.003</t>
  </si>
  <si>
    <t>TURIKAN ΑΠΟΣΥΡΡΑΠΤΙΚΟ ΤΑΝΑΛΙΑ</t>
  </si>
  <si>
    <t>ΦΥΛΛΑ ΡΙΓΕ Α4 ΜΕ ΕΥΡΕΤΗΡΙΟ ΕΛΛΗΝΙΚΟ 100 Φ.</t>
  </si>
  <si>
    <t>ΒΙΒΛΙΟ ΔΙΕΚΠΕΡΑΙΩΣΗΣ ΕΓΓΡΑΦΩΝ 100Φ</t>
  </si>
  <si>
    <t>ΦΥΛΛΑΔΑ ΡΙΓΕ Α4 100Φ</t>
  </si>
  <si>
    <t>ΒΙΒΛΙΟ ΠΡΑΚΤΙΚΩΝ 100Φ</t>
  </si>
  <si>
    <t>ΠΡΩΤΟΚΟΛΛΟ ΑΛΛΗΛΟΓΡΑΦΙΑΣ 21Χ30 200Φ</t>
  </si>
  <si>
    <t>ΗΜΕΡΟΛΟΓΙΟ 24,5Χ17</t>
  </si>
  <si>
    <t>ΚΛΑΣΕΡ 8Χ32</t>
  </si>
  <si>
    <t>KA 10.6612.003</t>
  </si>
  <si>
    <t>ΚΑ 60.6612.003</t>
  </si>
  <si>
    <t>ΚΑ. 60.6612.001</t>
  </si>
  <si>
    <t>Κέρκυρα</t>
  </si>
  <si>
    <t>Ο ΠΡΟΣΦΕΡΩΝ</t>
  </si>
</sst>
</file>

<file path=xl/styles.xml><?xml version="1.0" encoding="utf-8"?>
<styleSheet xmlns="http://schemas.openxmlformats.org/spreadsheetml/2006/main">
  <numFmts count="1">
    <numFmt numFmtId="164" formatCode="#,##0.00\ &quot;€&quot;;[Red]#,##0.00\ &quot;€&quot;"/>
  </numFmts>
  <fonts count="53">
    <font>
      <sz val="11"/>
      <color theme="1"/>
      <name val="Calibri"/>
      <family val="2"/>
      <charset val="161"/>
      <scheme val="minor"/>
    </font>
    <font>
      <b/>
      <sz val="11"/>
      <color theme="1"/>
      <name val="Calibri"/>
      <family val="2"/>
      <charset val="161"/>
      <scheme val="minor"/>
    </font>
    <font>
      <sz val="10"/>
      <color theme="1"/>
      <name val="Calibri"/>
      <family val="2"/>
      <charset val="161"/>
      <scheme val="minor"/>
    </font>
    <font>
      <sz val="10.5"/>
      <color rgb="FF00000A"/>
      <name val="Calibri"/>
      <family val="2"/>
      <charset val="161"/>
      <scheme val="minor"/>
    </font>
    <font>
      <sz val="10"/>
      <color rgb="FF00000A"/>
      <name val="Calibri"/>
      <family val="2"/>
      <charset val="161"/>
      <scheme val="minor"/>
    </font>
    <font>
      <b/>
      <sz val="12"/>
      <color theme="1"/>
      <name val="Calibri"/>
      <family val="2"/>
      <charset val="161"/>
      <scheme val="minor"/>
    </font>
    <font>
      <b/>
      <sz val="8"/>
      <color theme="1"/>
      <name val="Calibri"/>
      <family val="2"/>
      <charset val="161"/>
      <scheme val="minor"/>
    </font>
    <font>
      <sz val="9"/>
      <color theme="1"/>
      <name val="Calibri"/>
      <family val="2"/>
      <charset val="161"/>
      <scheme val="minor"/>
    </font>
    <font>
      <b/>
      <sz val="9"/>
      <color theme="1"/>
      <name val="Calibri"/>
      <family val="2"/>
      <charset val="161"/>
      <scheme val="minor"/>
    </font>
    <font>
      <b/>
      <sz val="10"/>
      <color theme="1"/>
      <name val="Calibri"/>
      <family val="2"/>
      <charset val="161"/>
      <scheme val="minor"/>
    </font>
    <font>
      <sz val="11"/>
      <color rgb="FFFF0000"/>
      <name val="Calibri"/>
      <family val="2"/>
      <charset val="161"/>
      <scheme val="minor"/>
    </font>
    <font>
      <b/>
      <sz val="10.5"/>
      <color rgb="FF00000A"/>
      <name val="Calibri"/>
      <family val="2"/>
      <charset val="161"/>
      <scheme val="minor"/>
    </font>
    <font>
      <i/>
      <sz val="11"/>
      <color theme="1"/>
      <name val="Calibri"/>
      <family val="2"/>
      <charset val="161"/>
      <scheme val="minor"/>
    </font>
    <font>
      <i/>
      <sz val="10"/>
      <color rgb="FF00000A"/>
      <name val="Calibri"/>
      <family val="2"/>
      <charset val="161"/>
      <scheme val="minor"/>
    </font>
    <font>
      <sz val="12"/>
      <color theme="1"/>
      <name val="Calibri"/>
      <family val="2"/>
      <charset val="161"/>
      <scheme val="minor"/>
    </font>
    <font>
      <sz val="9"/>
      <color rgb="FF00000A"/>
      <name val="Calibri"/>
      <family val="2"/>
      <charset val="161"/>
      <scheme val="minor"/>
    </font>
    <font>
      <sz val="8"/>
      <color rgb="FF00000A"/>
      <name val="Calibri"/>
      <family val="2"/>
      <charset val="161"/>
      <scheme val="minor"/>
    </font>
    <font>
      <sz val="8"/>
      <color theme="1"/>
      <name val="Calibri"/>
      <family val="2"/>
      <charset val="161"/>
      <scheme val="minor"/>
    </font>
    <font>
      <sz val="9"/>
      <color rgb="FF000000"/>
      <name val="Calibri"/>
      <family val="2"/>
      <charset val="161"/>
      <scheme val="minor"/>
    </font>
    <font>
      <vertAlign val="superscript"/>
      <sz val="9"/>
      <color rgb="FF00000A"/>
      <name val="Calibri"/>
      <family val="2"/>
      <charset val="161"/>
      <scheme val="minor"/>
    </font>
    <font>
      <sz val="8"/>
      <color rgb="FF000000"/>
      <name val="Calibri"/>
      <family val="2"/>
      <charset val="161"/>
      <scheme val="minor"/>
    </font>
    <font>
      <b/>
      <i/>
      <sz val="9"/>
      <name val="Calibri"/>
      <family val="2"/>
      <charset val="161"/>
      <scheme val="minor"/>
    </font>
    <font>
      <b/>
      <i/>
      <sz val="11"/>
      <color theme="0" tint="-0.499984740745262"/>
      <name val="Calibri"/>
      <family val="2"/>
      <charset val="161"/>
      <scheme val="minor"/>
    </font>
    <font>
      <b/>
      <i/>
      <sz val="10"/>
      <color theme="0" tint="-0.499984740745262"/>
      <name val="Calibri"/>
      <family val="2"/>
      <charset val="161"/>
      <scheme val="minor"/>
    </font>
    <font>
      <b/>
      <i/>
      <sz val="9"/>
      <color theme="1"/>
      <name val="Calibri"/>
      <family val="2"/>
      <charset val="161"/>
      <scheme val="minor"/>
    </font>
    <font>
      <b/>
      <i/>
      <sz val="10.5"/>
      <color theme="0" tint="-0.499984740745262"/>
      <name val="Calibri"/>
      <family val="2"/>
      <charset val="161"/>
      <scheme val="minor"/>
    </font>
    <font>
      <b/>
      <i/>
      <sz val="9"/>
      <color theme="0" tint="-0.499984740745262"/>
      <name val="Calibri"/>
      <family val="2"/>
      <charset val="161"/>
      <scheme val="minor"/>
    </font>
    <font>
      <b/>
      <i/>
      <sz val="11"/>
      <name val="Calibri"/>
      <family val="2"/>
      <charset val="161"/>
      <scheme val="minor"/>
    </font>
    <font>
      <b/>
      <i/>
      <sz val="8"/>
      <name val="Calibri"/>
      <family val="2"/>
      <charset val="161"/>
      <scheme val="minor"/>
    </font>
    <font>
      <b/>
      <i/>
      <sz val="10"/>
      <name val="Calibri"/>
      <family val="2"/>
      <charset val="161"/>
      <scheme val="minor"/>
    </font>
    <font>
      <b/>
      <i/>
      <sz val="12"/>
      <name val="Calibri"/>
      <family val="2"/>
      <charset val="161"/>
      <scheme val="minor"/>
    </font>
    <font>
      <b/>
      <i/>
      <sz val="11"/>
      <color theme="1"/>
      <name val="Calibri"/>
      <family val="2"/>
      <charset val="161"/>
      <scheme val="minor"/>
    </font>
    <font>
      <b/>
      <i/>
      <sz val="10.5"/>
      <color rgb="FF00000A"/>
      <name val="Calibri"/>
      <family val="2"/>
      <charset val="161"/>
      <scheme val="minor"/>
    </font>
    <font>
      <b/>
      <i/>
      <sz val="12"/>
      <color theme="1"/>
      <name val="Calibri"/>
      <family val="2"/>
      <charset val="161"/>
      <scheme val="minor"/>
    </font>
    <font>
      <b/>
      <i/>
      <sz val="14"/>
      <color theme="1"/>
      <name val="Calibri"/>
      <family val="2"/>
      <charset val="161"/>
      <scheme val="minor"/>
    </font>
    <font>
      <b/>
      <i/>
      <sz val="8"/>
      <color theme="1"/>
      <name val="Calibri"/>
      <family val="2"/>
      <charset val="161"/>
      <scheme val="minor"/>
    </font>
    <font>
      <b/>
      <sz val="10"/>
      <color rgb="FF00000A"/>
      <name val="Calibri"/>
      <family val="2"/>
      <charset val="161"/>
      <scheme val="minor"/>
    </font>
    <font>
      <b/>
      <i/>
      <sz val="9"/>
      <color rgb="FF00000A"/>
      <name val="Calibri"/>
      <family val="2"/>
      <charset val="161"/>
      <scheme val="minor"/>
    </font>
    <font>
      <b/>
      <i/>
      <sz val="10"/>
      <color rgb="FF00000A"/>
      <name val="Calibri"/>
      <family val="2"/>
      <charset val="161"/>
      <scheme val="minor"/>
    </font>
    <font>
      <b/>
      <i/>
      <sz val="10"/>
      <color theme="1"/>
      <name val="Calibri"/>
      <family val="2"/>
      <charset val="161"/>
      <scheme val="minor"/>
    </font>
    <font>
      <sz val="11"/>
      <color theme="1"/>
      <name val="Calibri"/>
      <family val="2"/>
      <charset val="161"/>
      <scheme val="minor"/>
    </font>
    <font>
      <sz val="9"/>
      <color theme="0" tint="-0.499984740745262"/>
      <name val="Calibri"/>
      <family val="2"/>
      <charset val="161"/>
      <scheme val="minor"/>
    </font>
    <font>
      <sz val="11"/>
      <color theme="0" tint="-0.499984740745262"/>
      <name val="Calibri"/>
      <family val="2"/>
      <charset val="161"/>
      <scheme val="minor"/>
    </font>
    <font>
      <b/>
      <sz val="8"/>
      <color theme="0" tint="-0.249977111117893"/>
      <name val="Calibri"/>
      <family val="2"/>
      <charset val="161"/>
      <scheme val="minor"/>
    </font>
    <font>
      <sz val="8"/>
      <color theme="0" tint="-0.249977111117893"/>
      <name val="Calibri"/>
      <family val="2"/>
      <charset val="161"/>
      <scheme val="minor"/>
    </font>
    <font>
      <sz val="9"/>
      <color theme="0" tint="-0.249977111117893"/>
      <name val="Calibri"/>
      <family val="2"/>
      <charset val="161"/>
      <scheme val="minor"/>
    </font>
    <font>
      <b/>
      <i/>
      <sz val="9"/>
      <color theme="0" tint="-0.249977111117893"/>
      <name val="Calibri"/>
      <family val="2"/>
      <charset val="161"/>
      <scheme val="minor"/>
    </font>
    <font>
      <sz val="11"/>
      <color theme="0" tint="-0.249977111117893"/>
      <name val="Calibri"/>
      <family val="2"/>
      <charset val="161"/>
      <scheme val="minor"/>
    </font>
    <font>
      <b/>
      <i/>
      <sz val="11"/>
      <color theme="0" tint="-0.249977111117893"/>
      <name val="Calibri"/>
      <family val="2"/>
      <charset val="161"/>
      <scheme val="minor"/>
    </font>
    <font>
      <sz val="10"/>
      <color theme="0" tint="-0.249977111117893"/>
      <name val="Calibri"/>
      <family val="2"/>
      <charset val="161"/>
      <scheme val="minor"/>
    </font>
    <font>
      <b/>
      <i/>
      <sz val="10"/>
      <color theme="0" tint="-0.249977111117893"/>
      <name val="Calibri"/>
      <family val="2"/>
      <charset val="161"/>
      <scheme val="minor"/>
    </font>
    <font>
      <i/>
      <sz val="10"/>
      <color theme="0" tint="-0.249977111117893"/>
      <name val="Calibri"/>
      <family val="2"/>
      <charset val="161"/>
      <scheme val="minor"/>
    </font>
    <font>
      <i/>
      <sz val="9"/>
      <color theme="1"/>
      <name val="Calibri"/>
      <family val="2"/>
      <charset val="161"/>
      <scheme val="minor"/>
    </font>
  </fonts>
  <fills count="2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92D050"/>
        <bgColor indexed="64"/>
      </patternFill>
    </fill>
    <fill>
      <patternFill patternType="solid">
        <fgColor theme="0" tint="-4.9989318521683403E-2"/>
        <bgColor indexed="64"/>
      </patternFill>
    </fill>
    <fill>
      <patternFill patternType="solid">
        <fgColor theme="1" tint="0.249977111117893"/>
        <bgColor indexed="64"/>
      </patternFill>
    </fill>
    <fill>
      <patternFill patternType="gray0625">
        <bgColor theme="0"/>
      </patternFill>
    </fill>
    <fill>
      <patternFill patternType="gray0625"/>
    </fill>
    <fill>
      <patternFill patternType="gray0625">
        <bgColor rgb="FF00B0F0"/>
      </patternFill>
    </fill>
    <fill>
      <patternFill patternType="solid">
        <fgColor rgb="FF00B0F0"/>
        <bgColor indexed="64"/>
      </patternFill>
    </fill>
    <fill>
      <patternFill patternType="solid">
        <fgColor theme="6" tint="0.39997558519241921"/>
        <bgColor indexed="64"/>
      </patternFill>
    </fill>
    <fill>
      <patternFill patternType="solid">
        <fgColor rgb="FFFF0000"/>
        <bgColor indexed="64"/>
      </patternFill>
    </fill>
    <fill>
      <patternFill patternType="solid">
        <fgColor theme="6" tint="0.59999389629810485"/>
        <bgColor indexed="64"/>
      </patternFill>
    </fill>
    <fill>
      <patternFill patternType="lightUp">
        <bgColor rgb="FFFFFF00"/>
      </patternFill>
    </fill>
    <fill>
      <patternFill patternType="lightUp">
        <bgColor theme="0"/>
      </patternFill>
    </fill>
    <fill>
      <patternFill patternType="solid">
        <fgColor theme="9" tint="0.59999389629810485"/>
        <bgColor indexed="64"/>
      </patternFill>
    </fill>
    <fill>
      <patternFill patternType="solid">
        <fgColor theme="9" tint="0.79998168889431442"/>
        <bgColor indexed="64"/>
      </patternFill>
    </fill>
    <fill>
      <patternFill patternType="gray0625">
        <bgColor theme="9" tint="0.79998168889431442"/>
      </patternFill>
    </fill>
    <fill>
      <patternFill patternType="solid">
        <fgColor theme="8" tint="0.79998168889431442"/>
        <bgColor indexed="64"/>
      </patternFill>
    </fill>
    <fill>
      <patternFill patternType="gray0625">
        <bgColor theme="8" tint="0.79998168889431442"/>
      </patternFill>
    </fill>
    <fill>
      <patternFill patternType="solid">
        <fgColor theme="7" tint="0.79998168889431442"/>
        <bgColor indexed="64"/>
      </patternFill>
    </fill>
    <fill>
      <patternFill patternType="gray0625">
        <bgColor theme="7" tint="0.79998168889431442"/>
      </patternFill>
    </fill>
    <fill>
      <patternFill patternType="solid">
        <fgColor theme="3" tint="0.79998168889431442"/>
        <bgColor indexed="64"/>
      </patternFill>
    </fill>
    <fill>
      <patternFill patternType="gray0625">
        <bgColor theme="3" tint="0.79998168889431442"/>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double">
        <color auto="1"/>
      </left>
      <right/>
      <top/>
      <bottom/>
      <diagonal/>
    </border>
    <border>
      <left style="thin">
        <color indexed="64"/>
      </left>
      <right style="thin">
        <color indexed="64"/>
      </right>
      <top/>
      <bottom style="thin">
        <color indexed="64"/>
      </bottom>
      <diagonal/>
    </border>
    <border>
      <left/>
      <right/>
      <top/>
      <bottom style="thin">
        <color indexed="64"/>
      </bottom>
      <diagonal/>
    </border>
    <border>
      <left style="double">
        <color auto="1"/>
      </left>
      <right/>
      <top/>
      <bottom style="thin">
        <color indexed="64"/>
      </bottom>
      <diagonal/>
    </border>
    <border>
      <left style="double">
        <color auto="1"/>
      </left>
      <right/>
      <top style="thin">
        <color indexed="64"/>
      </top>
      <bottom style="thin">
        <color indexed="64"/>
      </bottom>
      <diagonal/>
    </border>
    <border>
      <left style="double">
        <color auto="1"/>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9" fontId="40" fillId="0" borderId="0" applyFont="0" applyFill="0" applyBorder="0" applyAlignment="0" applyProtection="0"/>
  </cellStyleXfs>
  <cellXfs count="389">
    <xf numFmtId="0" fontId="0" fillId="0" borderId="0" xfId="0"/>
    <xf numFmtId="4" fontId="0" fillId="2" borderId="1" xfId="0" applyNumberFormat="1" applyFill="1" applyBorder="1"/>
    <xf numFmtId="4" fontId="0" fillId="2" borderId="0" xfId="0" applyNumberFormat="1" applyFill="1" applyBorder="1"/>
    <xf numFmtId="4" fontId="0" fillId="2" borderId="0" xfId="0" applyNumberFormat="1" applyFill="1"/>
    <xf numFmtId="0" fontId="0" fillId="2" borderId="0" xfId="0" applyFill="1"/>
    <xf numFmtId="4" fontId="0" fillId="2" borderId="0" xfId="0" applyNumberFormat="1" applyFont="1" applyFill="1" applyBorder="1" applyAlignment="1">
      <alignment horizontal="center" vertical="center" wrapText="1"/>
    </xf>
    <xf numFmtId="0" fontId="0" fillId="2" borderId="0" xfId="0" applyFill="1" applyBorder="1"/>
    <xf numFmtId="4" fontId="1" fillId="2" borderId="0" xfId="0" applyNumberFormat="1" applyFont="1" applyFill="1" applyBorder="1"/>
    <xf numFmtId="4" fontId="8" fillId="2" borderId="1" xfId="0" applyNumberFormat="1" applyFont="1" applyFill="1" applyBorder="1" applyAlignment="1">
      <alignment horizontal="center" wrapText="1"/>
    </xf>
    <xf numFmtId="4" fontId="7" fillId="2" borderId="1" xfId="0" applyNumberFormat="1" applyFont="1" applyFill="1" applyBorder="1" applyAlignment="1">
      <alignment horizontal="center"/>
    </xf>
    <xf numFmtId="4" fontId="2" fillId="2" borderId="1" xfId="0" applyNumberFormat="1" applyFont="1" applyFill="1" applyBorder="1" applyAlignment="1">
      <alignment horizontal="center"/>
    </xf>
    <xf numFmtId="0" fontId="7" fillId="2" borderId="1" xfId="0" applyFont="1" applyFill="1" applyBorder="1" applyAlignment="1">
      <alignment horizontal="center" vertical="center"/>
    </xf>
    <xf numFmtId="4" fontId="0" fillId="2" borderId="1" xfId="0" applyNumberFormat="1" applyFill="1" applyBorder="1" applyAlignment="1">
      <alignment horizontal="right"/>
    </xf>
    <xf numFmtId="4" fontId="0" fillId="2" borderId="0" xfId="0" applyNumberFormat="1" applyFill="1" applyAlignment="1">
      <alignment horizontal="right"/>
    </xf>
    <xf numFmtId="4" fontId="0" fillId="2" borderId="1" xfId="0" applyNumberFormat="1" applyFill="1" applyBorder="1" applyAlignment="1">
      <alignment horizontal="center"/>
    </xf>
    <xf numFmtId="4" fontId="1" fillId="2" borderId="1" xfId="0" applyNumberFormat="1" applyFont="1" applyFill="1" applyBorder="1" applyAlignment="1">
      <alignment horizontal="center"/>
    </xf>
    <xf numFmtId="4" fontId="2" fillId="2" borderId="1" xfId="0" applyNumberFormat="1" applyFont="1" applyFill="1" applyBorder="1" applyAlignment="1">
      <alignment horizontal="center" wrapText="1"/>
    </xf>
    <xf numFmtId="4" fontId="1" fillId="2" borderId="1" xfId="0" applyNumberFormat="1" applyFont="1" applyFill="1" applyBorder="1" applyAlignment="1">
      <alignment horizontal="center" vertical="center" wrapText="1"/>
    </xf>
    <xf numFmtId="0" fontId="11" fillId="2" borderId="1" xfId="0" applyFont="1" applyFill="1" applyBorder="1" applyAlignment="1">
      <alignment horizontal="center" vertical="top" wrapText="1"/>
    </xf>
    <xf numFmtId="4" fontId="0" fillId="2" borderId="2" xfId="0" applyNumberFormat="1" applyFill="1" applyBorder="1" applyAlignment="1">
      <alignment horizontal="center"/>
    </xf>
    <xf numFmtId="0" fontId="0" fillId="2" borderId="1" xfId="0" applyFill="1" applyBorder="1" applyAlignment="1">
      <alignment horizontal="center" vertical="center"/>
    </xf>
    <xf numFmtId="0" fontId="5" fillId="2" borderId="1" xfId="0" applyFont="1" applyFill="1" applyBorder="1" applyAlignment="1">
      <alignment horizontal="center"/>
    </xf>
    <xf numFmtId="4" fontId="1" fillId="2" borderId="0" xfId="0" applyNumberFormat="1" applyFont="1" applyFill="1" applyBorder="1" applyAlignment="1">
      <alignment horizontal="center"/>
    </xf>
    <xf numFmtId="0" fontId="0" fillId="2" borderId="1" xfId="0" applyFill="1" applyBorder="1"/>
    <xf numFmtId="4" fontId="1" fillId="2" borderId="0" xfId="0" applyNumberFormat="1" applyFont="1" applyFill="1" applyAlignment="1">
      <alignment horizontal="center" vertical="top" wrapText="1"/>
    </xf>
    <xf numFmtId="4" fontId="1" fillId="2" borderId="0" xfId="0" applyNumberFormat="1" applyFont="1" applyFill="1" applyBorder="1" applyAlignment="1">
      <alignment horizontal="center" vertical="top" wrapText="1"/>
    </xf>
    <xf numFmtId="4" fontId="5" fillId="2" borderId="0" xfId="0" applyNumberFormat="1" applyFont="1" applyFill="1" applyBorder="1" applyAlignment="1"/>
    <xf numFmtId="0" fontId="0" fillId="2" borderId="0" xfId="0" applyFill="1" applyAlignment="1">
      <alignment horizontal="center" vertical="center"/>
    </xf>
    <xf numFmtId="0" fontId="1" fillId="2" borderId="0" xfId="0" applyFont="1" applyFill="1" applyBorder="1" applyAlignment="1">
      <alignment horizontal="center"/>
    </xf>
    <xf numFmtId="4" fontId="0" fillId="2" borderId="0" xfId="0" applyNumberFormat="1" applyFill="1" applyBorder="1" applyAlignment="1">
      <alignment horizontal="center"/>
    </xf>
    <xf numFmtId="4" fontId="1" fillId="2" borderId="0" xfId="0" applyNumberFormat="1" applyFont="1" applyFill="1" applyAlignment="1">
      <alignment horizontal="center"/>
    </xf>
    <xf numFmtId="4" fontId="1" fillId="2" borderId="1" xfId="0" applyNumberFormat="1" applyFont="1" applyFill="1" applyBorder="1" applyAlignment="1">
      <alignment horizontal="center" vertical="top" wrapText="1"/>
    </xf>
    <xf numFmtId="4" fontId="2" fillId="2" borderId="0" xfId="0" applyNumberFormat="1" applyFont="1" applyFill="1"/>
    <xf numFmtId="0" fontId="9" fillId="2" borderId="0" xfId="0" applyFont="1" applyFill="1" applyBorder="1" applyAlignment="1">
      <alignment horizontal="center" vertical="top" wrapText="1"/>
    </xf>
    <xf numFmtId="4" fontId="2" fillId="2" borderId="0" xfId="0" applyNumberFormat="1" applyFont="1" applyFill="1" applyBorder="1"/>
    <xf numFmtId="4" fontId="9" fillId="2" borderId="0" xfId="0" applyNumberFormat="1" applyFont="1" applyFill="1" applyAlignment="1">
      <alignment horizontal="center" vertical="top" wrapText="1"/>
    </xf>
    <xf numFmtId="4" fontId="9" fillId="2" borderId="0" xfId="0" applyNumberFormat="1" applyFont="1" applyFill="1" applyBorder="1"/>
    <xf numFmtId="4" fontId="9" fillId="2" borderId="0" xfId="0" applyNumberFormat="1" applyFont="1" applyFill="1"/>
    <xf numFmtId="4" fontId="9" fillId="2" borderId="0" xfId="0" applyNumberFormat="1" applyFont="1" applyFill="1" applyBorder="1" applyAlignment="1">
      <alignment horizontal="center"/>
    </xf>
    <xf numFmtId="4" fontId="2" fillId="2" borderId="0" xfId="0" applyNumberFormat="1" applyFont="1" applyFill="1" applyAlignment="1">
      <alignment horizontal="right"/>
    </xf>
    <xf numFmtId="0" fontId="9" fillId="2" borderId="0" xfId="0" applyFont="1" applyFill="1" applyBorder="1"/>
    <xf numFmtId="4" fontId="9" fillId="2" borderId="0" xfId="0" applyNumberFormat="1" applyFont="1" applyFill="1" applyAlignment="1">
      <alignment horizontal="right"/>
    </xf>
    <xf numFmtId="0" fontId="9" fillId="2" borderId="0" xfId="0" applyFont="1" applyFill="1" applyBorder="1" applyAlignment="1">
      <alignment horizontal="center"/>
    </xf>
    <xf numFmtId="4" fontId="9" fillId="2" borderId="0" xfId="0" applyNumberFormat="1" applyFont="1" applyFill="1" applyAlignment="1">
      <alignment horizontal="center"/>
    </xf>
    <xf numFmtId="0" fontId="2" fillId="2" borderId="0" xfId="0" applyFont="1" applyFill="1" applyBorder="1"/>
    <xf numFmtId="4" fontId="0" fillId="2" borderId="0" xfId="0" applyNumberFormat="1" applyFill="1" applyBorder="1" applyAlignment="1">
      <alignment horizontal="right"/>
    </xf>
    <xf numFmtId="4" fontId="10" fillId="2" borderId="0" xfId="0" applyNumberFormat="1" applyFont="1" applyFill="1" applyBorder="1"/>
    <xf numFmtId="4" fontId="2" fillId="0" borderId="1" xfId="0" applyNumberFormat="1" applyFont="1" applyFill="1" applyBorder="1" applyAlignment="1">
      <alignment wrapText="1"/>
    </xf>
    <xf numFmtId="4" fontId="2" fillId="4" borderId="1" xfId="0" applyNumberFormat="1" applyFont="1" applyFill="1" applyBorder="1" applyAlignment="1">
      <alignment horizontal="right"/>
    </xf>
    <xf numFmtId="4" fontId="0" fillId="4" borderId="1" xfId="0" applyNumberFormat="1" applyFill="1" applyBorder="1" applyAlignment="1">
      <alignment horizontal="right"/>
    </xf>
    <xf numFmtId="0" fontId="7" fillId="0" borderId="1" xfId="0" applyFont="1" applyFill="1" applyBorder="1" applyAlignment="1">
      <alignment horizontal="center" vertical="center"/>
    </xf>
    <xf numFmtId="0" fontId="0" fillId="2" borderId="1" xfId="0" applyFill="1" applyBorder="1" applyAlignment="1">
      <alignment horizontal="center" vertical="center"/>
    </xf>
    <xf numFmtId="0" fontId="5" fillId="2" borderId="1" xfId="0" applyFont="1" applyFill="1" applyBorder="1" applyAlignment="1">
      <alignment horizontal="center"/>
    </xf>
    <xf numFmtId="4" fontId="7" fillId="2" borderId="1" xfId="0" applyNumberFormat="1" applyFont="1" applyFill="1" applyBorder="1" applyAlignment="1">
      <alignment horizontal="center"/>
    </xf>
    <xf numFmtId="4" fontId="1" fillId="2" borderId="1" xfId="0" applyNumberFormat="1" applyFont="1" applyFill="1" applyBorder="1" applyAlignment="1">
      <alignment horizontal="center"/>
    </xf>
    <xf numFmtId="4" fontId="0" fillId="2" borderId="1" xfId="0" applyNumberFormat="1" applyFill="1" applyBorder="1" applyAlignment="1">
      <alignment horizontal="center"/>
    </xf>
    <xf numFmtId="4" fontId="14" fillId="2" borderId="0" xfId="0" applyNumberFormat="1" applyFont="1" applyFill="1" applyBorder="1" applyAlignment="1">
      <alignment horizontal="center"/>
    </xf>
    <xf numFmtId="4" fontId="14" fillId="2" borderId="0" xfId="0" applyNumberFormat="1" applyFont="1" applyFill="1" applyBorder="1"/>
    <xf numFmtId="0" fontId="14" fillId="2" borderId="0" xfId="0" applyFont="1" applyFill="1" applyBorder="1"/>
    <xf numFmtId="0" fontId="14" fillId="2" borderId="0" xfId="0" applyFont="1" applyFill="1"/>
    <xf numFmtId="4" fontId="5" fillId="2" borderId="0" xfId="0" applyNumberFormat="1" applyFont="1" applyFill="1" applyBorder="1" applyAlignment="1">
      <alignment horizontal="center" vertical="center"/>
    </xf>
    <xf numFmtId="0" fontId="16" fillId="2" borderId="1" xfId="0" applyFont="1" applyFill="1" applyBorder="1" applyAlignment="1">
      <alignment wrapText="1"/>
    </xf>
    <xf numFmtId="0" fontId="6" fillId="2" borderId="1" xfId="0" applyFont="1" applyFill="1" applyBorder="1" applyAlignment="1">
      <alignment horizontal="center" wrapText="1"/>
    </xf>
    <xf numFmtId="0" fontId="0" fillId="7" borderId="0" xfId="0" applyFill="1" applyBorder="1"/>
    <xf numFmtId="0" fontId="0" fillId="7" borderId="0" xfId="0" applyFill="1"/>
    <xf numFmtId="0" fontId="0" fillId="7" borderId="1" xfId="0" applyFill="1" applyBorder="1" applyAlignment="1">
      <alignment horizontal="center" vertical="center"/>
    </xf>
    <xf numFmtId="4" fontId="0" fillId="7" borderId="1" xfId="0" applyNumberFormat="1" applyFill="1" applyBorder="1" applyAlignment="1">
      <alignment horizontal="center" vertical="center"/>
    </xf>
    <xf numFmtId="4" fontId="1" fillId="7" borderId="1" xfId="0" applyNumberFormat="1" applyFont="1" applyFill="1" applyBorder="1" applyAlignment="1">
      <alignment horizontal="center"/>
    </xf>
    <xf numFmtId="4" fontId="7" fillId="7" borderId="1" xfId="0" applyNumberFormat="1" applyFont="1" applyFill="1" applyBorder="1" applyAlignment="1">
      <alignment horizontal="center" vertical="center" wrapText="1"/>
    </xf>
    <xf numFmtId="4" fontId="0" fillId="7" borderId="0" xfId="0" applyNumberFormat="1" applyFill="1" applyBorder="1" applyAlignment="1">
      <alignment horizontal="center" vertical="center" wrapText="1"/>
    </xf>
    <xf numFmtId="4" fontId="0" fillId="7" borderId="0" xfId="0" applyNumberFormat="1" applyFill="1" applyBorder="1"/>
    <xf numFmtId="4" fontId="9" fillId="7" borderId="0" xfId="0" applyNumberFormat="1" applyFont="1" applyFill="1" applyBorder="1" applyAlignment="1">
      <alignment wrapText="1"/>
    </xf>
    <xf numFmtId="0" fontId="7" fillId="9" borderId="1" xfId="0" applyFont="1" applyFill="1" applyBorder="1" applyAlignment="1">
      <alignment horizontal="center" vertical="center"/>
    </xf>
    <xf numFmtId="0" fontId="6" fillId="10" borderId="1" xfId="0" applyFont="1" applyFill="1" applyBorder="1" applyAlignment="1">
      <alignment horizontal="center" wrapText="1"/>
    </xf>
    <xf numFmtId="4" fontId="0" fillId="9" borderId="1" xfId="0" applyNumberFormat="1" applyFill="1" applyBorder="1" applyAlignment="1">
      <alignment horizontal="center" vertical="center" wrapText="1"/>
    </xf>
    <xf numFmtId="4" fontId="1" fillId="9" borderId="0" xfId="0" applyNumberFormat="1" applyFont="1" applyFill="1" applyBorder="1" applyAlignment="1">
      <alignment horizontal="center" wrapText="1"/>
    </xf>
    <xf numFmtId="4" fontId="2" fillId="9" borderId="0" xfId="0" applyNumberFormat="1" applyFont="1" applyFill="1" applyBorder="1" applyAlignment="1">
      <alignment horizontal="center" wrapText="1"/>
    </xf>
    <xf numFmtId="4" fontId="8" fillId="9" borderId="0" xfId="0" applyNumberFormat="1" applyFont="1" applyFill="1" applyBorder="1" applyAlignment="1">
      <alignment horizontal="center" wrapText="1"/>
    </xf>
    <xf numFmtId="0" fontId="0" fillId="9" borderId="0" xfId="0" applyFill="1" applyBorder="1"/>
    <xf numFmtId="0" fontId="0" fillId="9" borderId="0" xfId="0" applyFill="1"/>
    <xf numFmtId="0" fontId="15" fillId="2" borderId="1" xfId="0" applyFont="1" applyFill="1" applyBorder="1" applyAlignment="1">
      <alignment vertical="top" wrapText="1"/>
    </xf>
    <xf numFmtId="0" fontId="16" fillId="2" borderId="1" xfId="0" applyFont="1" applyFill="1" applyBorder="1" applyAlignment="1">
      <alignment vertical="top" wrapText="1"/>
    </xf>
    <xf numFmtId="0" fontId="15" fillId="0" borderId="1" xfId="0" applyFont="1" applyFill="1" applyBorder="1" applyAlignment="1">
      <alignment vertical="top" wrapText="1"/>
    </xf>
    <xf numFmtId="0" fontId="18" fillId="2" borderId="1" xfId="0" applyFont="1" applyFill="1" applyBorder="1" applyAlignment="1">
      <alignment vertical="top" wrapText="1"/>
    </xf>
    <xf numFmtId="0" fontId="15" fillId="2" borderId="1" xfId="0" applyFont="1" applyFill="1" applyBorder="1"/>
    <xf numFmtId="0" fontId="15" fillId="0" borderId="1" xfId="0" applyFont="1" applyBorder="1" applyAlignment="1">
      <alignment vertical="top" wrapText="1"/>
    </xf>
    <xf numFmtId="0" fontId="7" fillId="2" borderId="1" xfId="0" applyFont="1" applyFill="1" applyBorder="1" applyAlignment="1">
      <alignment wrapText="1"/>
    </xf>
    <xf numFmtId="0" fontId="7" fillId="2" borderId="1" xfId="0" applyFont="1" applyFill="1" applyBorder="1"/>
    <xf numFmtId="4" fontId="17" fillId="9" borderId="1" xfId="0" applyNumberFormat="1" applyFont="1" applyFill="1" applyBorder="1" applyAlignment="1">
      <alignment horizontal="center" vertical="center"/>
    </xf>
    <xf numFmtId="4" fontId="16" fillId="2" borderId="1" xfId="0" applyNumberFormat="1" applyFont="1" applyFill="1" applyBorder="1" applyAlignment="1">
      <alignment vertical="top" wrapText="1"/>
    </xf>
    <xf numFmtId="4" fontId="20" fillId="2" borderId="1" xfId="0" applyNumberFormat="1" applyFont="1" applyFill="1" applyBorder="1" applyAlignment="1">
      <alignment vertical="top" wrapText="1"/>
    </xf>
    <xf numFmtId="4" fontId="16" fillId="0" borderId="1" xfId="0" applyNumberFormat="1" applyFont="1" applyFill="1" applyBorder="1" applyAlignment="1">
      <alignment vertical="top" wrapText="1"/>
    </xf>
    <xf numFmtId="4" fontId="16" fillId="2" borderId="1" xfId="0" applyNumberFormat="1" applyFont="1" applyFill="1" applyBorder="1" applyAlignment="1">
      <alignment horizontal="right" wrapText="1"/>
    </xf>
    <xf numFmtId="4" fontId="17" fillId="2" borderId="1" xfId="0" applyNumberFormat="1" applyFont="1" applyFill="1" applyBorder="1" applyAlignment="1">
      <alignment horizontal="center"/>
    </xf>
    <xf numFmtId="4" fontId="6" fillId="2" borderId="1" xfId="0" applyNumberFormat="1" applyFont="1" applyFill="1" applyBorder="1" applyAlignment="1">
      <alignment horizontal="center"/>
    </xf>
    <xf numFmtId="4" fontId="17" fillId="2" borderId="1" xfId="0" applyNumberFormat="1" applyFont="1" applyFill="1" applyBorder="1"/>
    <xf numFmtId="4" fontId="17" fillId="2" borderId="0" xfId="0" applyNumberFormat="1" applyFont="1" applyFill="1" applyBorder="1"/>
    <xf numFmtId="4" fontId="17" fillId="2" borderId="0" xfId="0" applyNumberFormat="1" applyFont="1" applyFill="1" applyBorder="1" applyAlignment="1">
      <alignment horizontal="center"/>
    </xf>
    <xf numFmtId="4" fontId="22" fillId="0" borderId="1" xfId="0" applyNumberFormat="1" applyFont="1" applyFill="1" applyBorder="1" applyAlignment="1">
      <alignment horizontal="center"/>
    </xf>
    <xf numFmtId="4" fontId="23" fillId="0" borderId="0" xfId="0" applyNumberFormat="1" applyFont="1" applyFill="1" applyBorder="1" applyAlignment="1">
      <alignment horizontal="center" vertical="top" wrapText="1"/>
    </xf>
    <xf numFmtId="4" fontId="23" fillId="0" borderId="0" xfId="0" applyNumberFormat="1" applyFont="1" applyFill="1" applyBorder="1"/>
    <xf numFmtId="4" fontId="22" fillId="9" borderId="1" xfId="0" applyNumberFormat="1" applyFont="1" applyFill="1" applyBorder="1" applyAlignment="1">
      <alignment horizontal="center" vertical="center" wrapText="1"/>
    </xf>
    <xf numFmtId="164" fontId="24" fillId="0" borderId="1" xfId="0" applyNumberFormat="1" applyFont="1" applyFill="1" applyBorder="1" applyAlignment="1">
      <alignment horizontal="center" vertical="center"/>
    </xf>
    <xf numFmtId="4" fontId="25" fillId="0" borderId="1" xfId="0" applyNumberFormat="1" applyFont="1" applyFill="1" applyBorder="1" applyAlignment="1">
      <alignment horizontal="right" wrapText="1"/>
    </xf>
    <xf numFmtId="4" fontId="22" fillId="8" borderId="1" xfId="0" applyNumberFormat="1" applyFont="1" applyFill="1" applyBorder="1" applyAlignment="1">
      <alignment horizontal="center" vertical="center" wrapText="1"/>
    </xf>
    <xf numFmtId="4" fontId="27" fillId="0" borderId="1" xfId="0" applyNumberFormat="1" applyFont="1" applyFill="1" applyBorder="1"/>
    <xf numFmtId="4" fontId="22" fillId="0" borderId="1" xfId="0" applyNumberFormat="1" applyFont="1" applyFill="1" applyBorder="1"/>
    <xf numFmtId="4" fontId="22" fillId="0" borderId="0" xfId="0" applyNumberFormat="1" applyFont="1" applyFill="1" applyBorder="1"/>
    <xf numFmtId="4" fontId="22" fillId="0" borderId="0" xfId="0" applyNumberFormat="1" applyFont="1" applyFill="1" applyBorder="1" applyAlignment="1">
      <alignment horizontal="center"/>
    </xf>
    <xf numFmtId="4" fontId="27" fillId="2" borderId="1" xfId="0" applyNumberFormat="1" applyFont="1" applyFill="1" applyBorder="1" applyAlignment="1">
      <alignment horizontal="center"/>
    </xf>
    <xf numFmtId="4" fontId="28" fillId="7" borderId="1" xfId="0" applyNumberFormat="1" applyFont="1" applyFill="1" applyBorder="1" applyAlignment="1">
      <alignment horizontal="center" wrapText="1"/>
    </xf>
    <xf numFmtId="4" fontId="29" fillId="2" borderId="0" xfId="0" applyNumberFormat="1" applyFont="1" applyFill="1" applyAlignment="1">
      <alignment horizontal="center" vertical="top" wrapText="1"/>
    </xf>
    <xf numFmtId="4" fontId="29" fillId="2" borderId="0" xfId="0" applyNumberFormat="1" applyFont="1" applyFill="1"/>
    <xf numFmtId="4" fontId="21" fillId="2" borderId="1" xfId="0" applyNumberFormat="1" applyFont="1" applyFill="1" applyBorder="1" applyAlignment="1">
      <alignment horizontal="center"/>
    </xf>
    <xf numFmtId="4" fontId="27" fillId="9" borderId="1" xfId="0" applyNumberFormat="1" applyFont="1" applyFill="1" applyBorder="1"/>
    <xf numFmtId="4" fontId="29" fillId="2" borderId="1" xfId="0" applyNumberFormat="1" applyFont="1" applyFill="1" applyBorder="1" applyAlignment="1">
      <alignment horizontal="right" wrapText="1"/>
    </xf>
    <xf numFmtId="4" fontId="27" fillId="2" borderId="1" xfId="0" applyNumberFormat="1" applyFont="1" applyFill="1" applyBorder="1"/>
    <xf numFmtId="4" fontId="27" fillId="2" borderId="0" xfId="0" applyNumberFormat="1" applyFont="1" applyFill="1"/>
    <xf numFmtId="4" fontId="27" fillId="2" borderId="0" xfId="0" applyNumberFormat="1" applyFont="1" applyFill="1" applyBorder="1"/>
    <xf numFmtId="0" fontId="30" fillId="2" borderId="1" xfId="0" applyFont="1" applyFill="1" applyBorder="1" applyAlignment="1">
      <alignment horizontal="center"/>
    </xf>
    <xf numFmtId="4" fontId="27" fillId="2" borderId="0" xfId="0" applyNumberFormat="1" applyFont="1" applyFill="1" applyAlignment="1">
      <alignment horizontal="center"/>
    </xf>
    <xf numFmtId="4" fontId="29" fillId="2" borderId="0" xfId="0" applyNumberFormat="1" applyFont="1" applyFill="1" applyAlignment="1">
      <alignment horizontal="center"/>
    </xf>
    <xf numFmtId="4" fontId="29" fillId="0" borderId="1" xfId="0" applyNumberFormat="1" applyFont="1" applyFill="1" applyBorder="1" applyAlignment="1">
      <alignment wrapText="1"/>
    </xf>
    <xf numFmtId="4" fontId="27" fillId="2" borderId="1" xfId="0" applyNumberFormat="1" applyFont="1" applyFill="1" applyBorder="1" applyAlignment="1">
      <alignment horizontal="right"/>
    </xf>
    <xf numFmtId="4" fontId="27" fillId="5" borderId="1" xfId="0" applyNumberFormat="1" applyFont="1" applyFill="1" applyBorder="1"/>
    <xf numFmtId="4" fontId="29" fillId="9" borderId="1" xfId="0" applyNumberFormat="1" applyFont="1" applyFill="1" applyBorder="1" applyAlignment="1">
      <alignment horizontal="center" wrapText="1"/>
    </xf>
    <xf numFmtId="4" fontId="29" fillId="5" borderId="1" xfId="0" applyNumberFormat="1" applyFont="1" applyFill="1" applyBorder="1"/>
    <xf numFmtId="4" fontId="29" fillId="6" borderId="1" xfId="0" applyNumberFormat="1" applyFont="1" applyFill="1" applyBorder="1"/>
    <xf numFmtId="4" fontId="27" fillId="7" borderId="1" xfId="0" applyNumberFormat="1" applyFont="1" applyFill="1" applyBorder="1"/>
    <xf numFmtId="4" fontId="27" fillId="2" borderId="1" xfId="0" applyNumberFormat="1" applyFont="1" applyFill="1" applyBorder="1" applyAlignment="1">
      <alignment horizontal="center" vertical="center" wrapText="1"/>
    </xf>
    <xf numFmtId="0" fontId="0" fillId="9" borderId="1" xfId="0" applyFill="1" applyBorder="1" applyAlignment="1">
      <alignment horizontal="center" vertical="center"/>
    </xf>
    <xf numFmtId="4" fontId="1" fillId="9" borderId="1" xfId="0" applyNumberFormat="1" applyFont="1" applyFill="1" applyBorder="1" applyAlignment="1">
      <alignment horizontal="center"/>
    </xf>
    <xf numFmtId="4" fontId="28" fillId="9" borderId="1" xfId="0" applyNumberFormat="1" applyFont="1" applyFill="1" applyBorder="1" applyAlignment="1">
      <alignment horizontal="center" wrapText="1"/>
    </xf>
    <xf numFmtId="4" fontId="2" fillId="9" borderId="1" xfId="0" applyNumberFormat="1" applyFont="1" applyFill="1" applyBorder="1" applyAlignment="1">
      <alignment horizontal="center" wrapText="1"/>
    </xf>
    <xf numFmtId="4" fontId="6" fillId="9" borderId="1" xfId="0" applyNumberFormat="1" applyFont="1" applyFill="1" applyBorder="1" applyAlignment="1">
      <alignment horizontal="center" wrapText="1"/>
    </xf>
    <xf numFmtId="4" fontId="7" fillId="9" borderId="1" xfId="0" applyNumberFormat="1" applyFont="1" applyFill="1" applyBorder="1" applyAlignment="1">
      <alignment horizontal="center" vertical="center" wrapText="1"/>
    </xf>
    <xf numFmtId="4" fontId="0" fillId="9" borderId="0" xfId="0" applyNumberFormat="1" applyFill="1" applyBorder="1" applyAlignment="1">
      <alignment horizontal="center" vertical="center" wrapText="1"/>
    </xf>
    <xf numFmtId="4" fontId="0" fillId="9" borderId="0" xfId="0" applyNumberFormat="1" applyFill="1" applyBorder="1"/>
    <xf numFmtId="4" fontId="9" fillId="9" borderId="0" xfId="0" applyNumberFormat="1" applyFont="1" applyFill="1" applyBorder="1" applyAlignment="1">
      <alignment wrapText="1"/>
    </xf>
    <xf numFmtId="0" fontId="17" fillId="2" borderId="1" xfId="0" applyFont="1" applyFill="1" applyBorder="1" applyAlignment="1">
      <alignment wrapText="1"/>
    </xf>
    <xf numFmtId="0" fontId="31" fillId="0" borderId="0" xfId="0" applyFont="1"/>
    <xf numFmtId="2" fontId="0" fillId="2" borderId="1" xfId="0" applyNumberFormat="1" applyFont="1" applyFill="1" applyBorder="1" applyAlignment="1">
      <alignment horizontal="right"/>
    </xf>
    <xf numFmtId="4" fontId="27" fillId="2" borderId="1" xfId="0" applyNumberFormat="1" applyFont="1" applyFill="1" applyBorder="1" applyAlignment="1">
      <alignment wrapText="1"/>
    </xf>
    <xf numFmtId="4" fontId="0" fillId="0" borderId="0" xfId="0" applyNumberFormat="1"/>
    <xf numFmtId="4" fontId="31" fillId="0" borderId="0" xfId="0" applyNumberFormat="1" applyFont="1"/>
    <xf numFmtId="4" fontId="0" fillId="9" borderId="0" xfId="0" applyNumberFormat="1" applyFill="1"/>
    <xf numFmtId="0" fontId="33" fillId="12" borderId="0" xfId="0" applyFont="1" applyFill="1"/>
    <xf numFmtId="4" fontId="0" fillId="9" borderId="0" xfId="0" applyNumberFormat="1" applyFill="1" applyAlignment="1">
      <alignment horizontal="center"/>
    </xf>
    <xf numFmtId="4" fontId="0" fillId="0" borderId="0" xfId="0" applyNumberFormat="1" applyAlignment="1">
      <alignment horizontal="center"/>
    </xf>
    <xf numFmtId="4" fontId="31" fillId="9" borderId="0" xfId="0" applyNumberFormat="1" applyFont="1" applyFill="1"/>
    <xf numFmtId="2" fontId="0" fillId="0" borderId="0" xfId="0" applyNumberFormat="1"/>
    <xf numFmtId="2" fontId="31" fillId="0" borderId="0" xfId="0" applyNumberFormat="1" applyFont="1"/>
    <xf numFmtId="2" fontId="12" fillId="0" borderId="0" xfId="0" applyNumberFormat="1" applyFont="1"/>
    <xf numFmtId="4" fontId="35" fillId="0" borderId="0" xfId="0" applyNumberFormat="1" applyFont="1" applyAlignment="1">
      <alignment wrapText="1"/>
    </xf>
    <xf numFmtId="4" fontId="24" fillId="0" borderId="0" xfId="0" applyNumberFormat="1" applyFont="1"/>
    <xf numFmtId="4" fontId="24" fillId="0" borderId="0" xfId="0" applyNumberFormat="1" applyFont="1" applyAlignment="1">
      <alignment horizontal="center"/>
    </xf>
    <xf numFmtId="4" fontId="31" fillId="13" borderId="0" xfId="0" applyNumberFormat="1" applyFont="1" applyFill="1"/>
    <xf numFmtId="0" fontId="31" fillId="13" borderId="0" xfId="0" applyFont="1" applyFill="1"/>
    <xf numFmtId="9" fontId="31" fillId="13" borderId="0" xfId="0" applyNumberFormat="1" applyFont="1" applyFill="1"/>
    <xf numFmtId="0" fontId="0" fillId="13" borderId="0" xfId="0" applyFill="1"/>
    <xf numFmtId="4" fontId="34" fillId="13" borderId="0" xfId="0" applyNumberFormat="1" applyFont="1" applyFill="1"/>
    <xf numFmtId="0" fontId="37" fillId="13" borderId="5" xfId="0" applyFont="1" applyFill="1" applyBorder="1" applyAlignment="1">
      <alignment horizontal="center" wrapText="1"/>
    </xf>
    <xf numFmtId="0" fontId="36" fillId="2" borderId="1" xfId="0" applyFont="1" applyFill="1" applyBorder="1" applyAlignment="1">
      <alignment horizontal="center" wrapText="1"/>
    </xf>
    <xf numFmtId="4" fontId="0" fillId="0" borderId="0" xfId="0" applyNumberFormat="1" applyAlignment="1">
      <alignment horizontal="center" vertical="center"/>
    </xf>
    <xf numFmtId="2" fontId="31" fillId="13" borderId="0" xfId="0" applyNumberFormat="1" applyFont="1" applyFill="1"/>
    <xf numFmtId="0" fontId="38" fillId="13" borderId="5" xfId="0" applyFont="1" applyFill="1" applyBorder="1" applyAlignment="1">
      <alignment horizontal="center" vertical="center" wrapText="1"/>
    </xf>
    <xf numFmtId="0" fontId="38" fillId="13" borderId="5" xfId="0" applyFont="1" applyFill="1" applyBorder="1" applyAlignment="1">
      <alignment horizontal="center" vertical="top" wrapText="1"/>
    </xf>
    <xf numFmtId="2" fontId="34" fillId="13" borderId="0" xfId="0" applyNumberFormat="1" applyFont="1" applyFill="1"/>
    <xf numFmtId="4" fontId="8" fillId="2" borderId="1" xfId="0" applyNumberFormat="1" applyFont="1" applyFill="1" applyBorder="1" applyAlignment="1">
      <alignment horizontal="center" wrapText="1"/>
    </xf>
    <xf numFmtId="2" fontId="35" fillId="3" borderId="0" xfId="0" applyNumberFormat="1" applyFont="1" applyFill="1" applyAlignment="1">
      <alignment horizontal="center"/>
    </xf>
    <xf numFmtId="4" fontId="24" fillId="3" borderId="0" xfId="0" applyNumberFormat="1" applyFont="1" applyFill="1"/>
    <xf numFmtId="4" fontId="24" fillId="3" borderId="0" xfId="0" applyNumberFormat="1" applyFont="1" applyFill="1" applyAlignment="1">
      <alignment horizontal="center"/>
    </xf>
    <xf numFmtId="0" fontId="0" fillId="0" borderId="7" xfId="0" applyBorder="1"/>
    <xf numFmtId="4" fontId="24" fillId="3" borderId="7" xfId="0" applyNumberFormat="1" applyFont="1" applyFill="1" applyBorder="1" applyAlignment="1">
      <alignment horizontal="center"/>
    </xf>
    <xf numFmtId="4" fontId="0" fillId="9" borderId="7" xfId="0" applyNumberFormat="1" applyFill="1" applyBorder="1" applyAlignment="1">
      <alignment horizontal="center"/>
    </xf>
    <xf numFmtId="4" fontId="0" fillId="0" borderId="7" xfId="0" applyNumberFormat="1" applyBorder="1" applyAlignment="1">
      <alignment horizontal="center"/>
    </xf>
    <xf numFmtId="0" fontId="12" fillId="0" borderId="0" xfId="0" applyFont="1"/>
    <xf numFmtId="4" fontId="31" fillId="11" borderId="0" xfId="0" applyNumberFormat="1" applyFont="1" applyFill="1"/>
    <xf numFmtId="0" fontId="7" fillId="2" borderId="8" xfId="0" applyFont="1" applyFill="1" applyBorder="1" applyAlignment="1">
      <alignment horizontal="center" vertical="center"/>
    </xf>
    <xf numFmtId="0" fontId="32" fillId="2" borderId="8" xfId="0" applyFont="1" applyFill="1" applyBorder="1" applyAlignment="1">
      <alignment horizontal="center" wrapText="1"/>
    </xf>
    <xf numFmtId="4" fontId="0" fillId="0" borderId="9" xfId="0" applyNumberFormat="1" applyBorder="1" applyAlignment="1">
      <alignment horizontal="center"/>
    </xf>
    <xf numFmtId="4" fontId="31" fillId="0" borderId="9" xfId="0" applyNumberFormat="1" applyFont="1" applyBorder="1"/>
    <xf numFmtId="4" fontId="0" fillId="0" borderId="10" xfId="0" applyNumberFormat="1" applyBorder="1" applyAlignment="1">
      <alignment horizontal="center"/>
    </xf>
    <xf numFmtId="0" fontId="31" fillId="0" borderId="9" xfId="0" applyFont="1" applyBorder="1"/>
    <xf numFmtId="0" fontId="0" fillId="0" borderId="9" xfId="0" applyBorder="1"/>
    <xf numFmtId="0" fontId="38" fillId="13" borderId="5" xfId="0" applyFont="1" applyFill="1" applyBorder="1" applyAlignment="1">
      <alignment horizontal="center" wrapText="1"/>
    </xf>
    <xf numFmtId="0" fontId="34" fillId="13" borderId="0" xfId="0" applyFont="1" applyFill="1"/>
    <xf numFmtId="2" fontId="35" fillId="3" borderId="0" xfId="0" applyNumberFormat="1" applyFont="1" applyFill="1" applyAlignment="1">
      <alignment wrapText="1"/>
    </xf>
    <xf numFmtId="4" fontId="0" fillId="9" borderId="0" xfId="0" applyNumberFormat="1" applyFill="1" applyAlignment="1">
      <alignment horizontal="center" vertical="center"/>
    </xf>
    <xf numFmtId="2" fontId="0" fillId="9" borderId="0" xfId="0" applyNumberFormat="1" applyFill="1"/>
    <xf numFmtId="4" fontId="9" fillId="11" borderId="0" xfId="0" applyNumberFormat="1" applyFont="1" applyFill="1" applyAlignment="1"/>
    <xf numFmtId="4" fontId="39" fillId="11" borderId="7" xfId="0" applyNumberFormat="1" applyFont="1" applyFill="1" applyBorder="1" applyAlignment="1"/>
    <xf numFmtId="4" fontId="39" fillId="11" borderId="0" xfId="0" applyNumberFormat="1" applyFont="1" applyFill="1" applyAlignment="1"/>
    <xf numFmtId="4" fontId="31" fillId="11" borderId="7" xfId="0" applyNumberFormat="1" applyFont="1" applyFill="1" applyBorder="1"/>
    <xf numFmtId="4" fontId="21" fillId="2" borderId="2" xfId="0" applyNumberFormat="1" applyFont="1" applyFill="1" applyBorder="1" applyAlignment="1">
      <alignment horizontal="center"/>
    </xf>
    <xf numFmtId="4" fontId="28" fillId="7" borderId="2" xfId="0" applyNumberFormat="1" applyFont="1" applyFill="1" applyBorder="1" applyAlignment="1">
      <alignment horizontal="center" wrapText="1"/>
    </xf>
    <xf numFmtId="4" fontId="27" fillId="2" borderId="2" xfId="0" applyNumberFormat="1" applyFont="1" applyFill="1" applyBorder="1"/>
    <xf numFmtId="4" fontId="27" fillId="2" borderId="2" xfId="0" applyNumberFormat="1" applyFont="1" applyFill="1" applyBorder="1" applyAlignment="1">
      <alignment horizontal="center"/>
    </xf>
    <xf numFmtId="0" fontId="30" fillId="2" borderId="2" xfId="0" applyFont="1" applyFill="1" applyBorder="1" applyAlignment="1">
      <alignment horizontal="center"/>
    </xf>
    <xf numFmtId="4" fontId="29" fillId="7" borderId="2" xfId="0" applyNumberFormat="1" applyFont="1" applyFill="1" applyBorder="1" applyAlignment="1">
      <alignment horizontal="center" wrapText="1"/>
    </xf>
    <xf numFmtId="4" fontId="29" fillId="0" borderId="2" xfId="0" applyNumberFormat="1" applyFont="1" applyFill="1" applyBorder="1" applyAlignment="1">
      <alignment wrapText="1"/>
    </xf>
    <xf numFmtId="4" fontId="1" fillId="2" borderId="12" xfId="0" applyNumberFormat="1" applyFont="1" applyFill="1" applyBorder="1" applyAlignment="1">
      <alignment horizontal="center" vertical="top" wrapText="1"/>
    </xf>
    <xf numFmtId="4" fontId="1" fillId="2" borderId="12" xfId="0" applyNumberFormat="1" applyFont="1" applyFill="1" applyBorder="1" applyAlignment="1">
      <alignment horizontal="center"/>
    </xf>
    <xf numFmtId="4" fontId="7" fillId="2" borderId="12" xfId="0" applyNumberFormat="1" applyFont="1" applyFill="1" applyBorder="1" applyAlignment="1">
      <alignment horizontal="center"/>
    </xf>
    <xf numFmtId="4" fontId="2" fillId="7" borderId="12" xfId="0" applyNumberFormat="1" applyFont="1" applyFill="1" applyBorder="1" applyAlignment="1">
      <alignment horizontal="center" wrapText="1"/>
    </xf>
    <xf numFmtId="4" fontId="2" fillId="0" borderId="12" xfId="0" applyNumberFormat="1" applyFont="1" applyFill="1" applyBorder="1" applyAlignment="1">
      <alignment wrapText="1"/>
    </xf>
    <xf numFmtId="4" fontId="0" fillId="2" borderId="12" xfId="0" applyNumberFormat="1" applyFill="1" applyBorder="1"/>
    <xf numFmtId="4" fontId="0" fillId="2" borderId="12" xfId="0" applyNumberFormat="1" applyFill="1" applyBorder="1" applyAlignment="1">
      <alignment horizontal="center"/>
    </xf>
    <xf numFmtId="0" fontId="5" fillId="2" borderId="12" xfId="0" applyFont="1" applyFill="1" applyBorder="1" applyAlignment="1">
      <alignment horizontal="center"/>
    </xf>
    <xf numFmtId="0" fontId="33" fillId="12" borderId="7" xfId="0" applyFont="1" applyFill="1" applyBorder="1"/>
    <xf numFmtId="4" fontId="6" fillId="7" borderId="12" xfId="0" applyNumberFormat="1" applyFont="1" applyFill="1" applyBorder="1" applyAlignment="1">
      <alignment horizontal="center" wrapText="1"/>
    </xf>
    <xf numFmtId="4" fontId="41" fillId="15" borderId="7" xfId="0" applyNumberFormat="1" applyFont="1" applyFill="1" applyBorder="1"/>
    <xf numFmtId="4" fontId="26" fillId="15" borderId="1" xfId="0" applyNumberFormat="1" applyFont="1" applyFill="1" applyBorder="1" applyAlignment="1">
      <alignment horizontal="center"/>
    </xf>
    <xf numFmtId="4" fontId="41" fillId="15" borderId="1" xfId="0" applyNumberFormat="1" applyFont="1" applyFill="1" applyBorder="1" applyAlignment="1">
      <alignment horizontal="center"/>
    </xf>
    <xf numFmtId="4" fontId="26" fillId="15" borderId="2" xfId="0" applyNumberFormat="1" applyFont="1" applyFill="1" applyBorder="1" applyAlignment="1">
      <alignment horizontal="center"/>
    </xf>
    <xf numFmtId="4" fontId="42" fillId="15" borderId="11" xfId="0" applyNumberFormat="1" applyFont="1" applyFill="1" applyBorder="1" applyAlignment="1">
      <alignment horizontal="center"/>
    </xf>
    <xf numFmtId="4" fontId="26" fillId="15" borderId="1" xfId="0" applyNumberFormat="1" applyFont="1" applyFill="1" applyBorder="1" applyAlignment="1">
      <alignment horizontal="center" wrapText="1"/>
    </xf>
    <xf numFmtId="4" fontId="41" fillId="15" borderId="1" xfId="0" applyNumberFormat="1" applyFont="1" applyFill="1" applyBorder="1" applyAlignment="1">
      <alignment horizontal="center" wrapText="1"/>
    </xf>
    <xf numFmtId="4" fontId="26" fillId="15" borderId="2" xfId="0" applyNumberFormat="1" applyFont="1" applyFill="1" applyBorder="1" applyAlignment="1">
      <alignment horizontal="center" wrapText="1"/>
    </xf>
    <xf numFmtId="4" fontId="42" fillId="15" borderId="12" xfId="0" applyNumberFormat="1" applyFont="1" applyFill="1" applyBorder="1"/>
    <xf numFmtId="4" fontId="22" fillId="15" borderId="1" xfId="0" applyNumberFormat="1" applyFont="1" applyFill="1" applyBorder="1"/>
    <xf numFmtId="4" fontId="42" fillId="15" borderId="1" xfId="0" applyNumberFormat="1" applyFont="1" applyFill="1" applyBorder="1"/>
    <xf numFmtId="4" fontId="22" fillId="15" borderId="2" xfId="0" applyNumberFormat="1" applyFont="1" applyFill="1" applyBorder="1"/>
    <xf numFmtId="4" fontId="42" fillId="15" borderId="12" xfId="0" applyNumberFormat="1" applyFont="1" applyFill="1" applyBorder="1" applyAlignment="1"/>
    <xf numFmtId="4" fontId="42" fillId="15" borderId="7" xfId="0" applyNumberFormat="1" applyFont="1" applyFill="1" applyBorder="1"/>
    <xf numFmtId="4" fontId="42" fillId="15" borderId="12" xfId="0" applyNumberFormat="1" applyFont="1" applyFill="1" applyBorder="1" applyAlignment="1">
      <alignment horizontal="right"/>
    </xf>
    <xf numFmtId="4" fontId="22" fillId="15" borderId="2" xfId="0" applyNumberFormat="1" applyFont="1" applyFill="1" applyBorder="1" applyAlignment="1">
      <alignment horizontal="right"/>
    </xf>
    <xf numFmtId="4" fontId="0" fillId="11" borderId="1" xfId="0" applyNumberFormat="1" applyFill="1" applyBorder="1"/>
    <xf numFmtId="4" fontId="22" fillId="11" borderId="1" xfId="0" applyNumberFormat="1" applyFont="1" applyFill="1" applyBorder="1"/>
    <xf numFmtId="4" fontId="27" fillId="11" borderId="2" xfId="0" applyNumberFormat="1" applyFont="1" applyFill="1" applyBorder="1"/>
    <xf numFmtId="4" fontId="1" fillId="11" borderId="12" xfId="0" applyNumberFormat="1" applyFont="1" applyFill="1" applyBorder="1" applyAlignment="1">
      <alignment horizontal="center" vertical="top" wrapText="1"/>
    </xf>
    <xf numFmtId="4" fontId="27" fillId="11" borderId="1" xfId="0" applyNumberFormat="1" applyFont="1" applyFill="1" applyBorder="1"/>
    <xf numFmtId="4" fontId="0" fillId="11" borderId="12" xfId="0" applyNumberFormat="1" applyFill="1" applyBorder="1"/>
    <xf numFmtId="4" fontId="0" fillId="11" borderId="1" xfId="0" applyNumberFormat="1" applyFill="1" applyBorder="1" applyAlignment="1">
      <alignment horizontal="right"/>
    </xf>
    <xf numFmtId="0" fontId="0" fillId="11" borderId="1" xfId="0" applyFill="1" applyBorder="1"/>
    <xf numFmtId="4" fontId="0" fillId="11" borderId="11" xfId="0" applyNumberFormat="1" applyFill="1" applyBorder="1" applyAlignment="1">
      <alignment horizontal="center"/>
    </xf>
    <xf numFmtId="9" fontId="31" fillId="11" borderId="12" xfId="1" applyFont="1" applyFill="1" applyBorder="1"/>
    <xf numFmtId="9" fontId="31" fillId="11" borderId="1" xfId="1" applyFont="1" applyFill="1" applyBorder="1" applyAlignment="1">
      <alignment horizontal="center"/>
    </xf>
    <xf numFmtId="4" fontId="3" fillId="9" borderId="1" xfId="0" applyNumberFormat="1" applyFont="1" applyFill="1" applyBorder="1" applyAlignment="1">
      <alignment horizontal="center" wrapText="1"/>
    </xf>
    <xf numFmtId="4" fontId="4" fillId="0" borderId="1" xfId="0" applyNumberFormat="1" applyFont="1" applyFill="1" applyBorder="1" applyAlignment="1">
      <alignment horizontal="center" wrapText="1"/>
    </xf>
    <xf numFmtId="4" fontId="4" fillId="2" borderId="1" xfId="0" applyNumberFormat="1" applyFont="1" applyFill="1" applyBorder="1" applyAlignment="1">
      <alignment horizontal="center" wrapText="1"/>
    </xf>
    <xf numFmtId="4" fontId="37" fillId="3" borderId="1" xfId="0" applyNumberFormat="1" applyFont="1" applyFill="1" applyBorder="1" applyAlignment="1">
      <alignment horizontal="center" wrapText="1"/>
    </xf>
    <xf numFmtId="0" fontId="0" fillId="0" borderId="1" xfId="0" applyBorder="1"/>
    <xf numFmtId="2" fontId="31" fillId="0" borderId="1" xfId="0" applyNumberFormat="1" applyFont="1" applyBorder="1"/>
    <xf numFmtId="4" fontId="24" fillId="3" borderId="1" xfId="0" applyNumberFormat="1" applyFont="1" applyFill="1" applyBorder="1" applyAlignment="1">
      <alignment horizontal="right"/>
    </xf>
    <xf numFmtId="2" fontId="35" fillId="3" borderId="1" xfId="0" applyNumberFormat="1" applyFont="1" applyFill="1" applyBorder="1" applyAlignment="1">
      <alignment horizontal="right" wrapText="1"/>
    </xf>
    <xf numFmtId="0" fontId="31" fillId="11" borderId="1" xfId="0" applyFont="1" applyFill="1" applyBorder="1" applyAlignment="1">
      <alignment horizontal="center"/>
    </xf>
    <xf numFmtId="9" fontId="31" fillId="11" borderId="1" xfId="0" applyNumberFormat="1" applyFont="1" applyFill="1" applyBorder="1"/>
    <xf numFmtId="2" fontId="31" fillId="11" borderId="1" xfId="0" applyNumberFormat="1" applyFont="1" applyFill="1" applyBorder="1"/>
    <xf numFmtId="0" fontId="37" fillId="11" borderId="5" xfId="0" applyFont="1" applyFill="1" applyBorder="1" applyAlignment="1">
      <alignment horizontal="center" wrapText="1"/>
    </xf>
    <xf numFmtId="0" fontId="11" fillId="2" borderId="1" xfId="0" applyFont="1" applyFill="1" applyBorder="1" applyAlignment="1">
      <alignment horizontal="center" wrapText="1"/>
    </xf>
    <xf numFmtId="0" fontId="0" fillId="0" borderId="13" xfId="0" applyBorder="1"/>
    <xf numFmtId="0" fontId="0" fillId="11" borderId="13" xfId="0" applyFill="1" applyBorder="1"/>
    <xf numFmtId="2" fontId="34" fillId="11" borderId="13" xfId="0" applyNumberFormat="1" applyFont="1" applyFill="1" applyBorder="1"/>
    <xf numFmtId="0" fontId="0" fillId="0" borderId="0" xfId="0" applyBorder="1"/>
    <xf numFmtId="2" fontId="31" fillId="0" borderId="0" xfId="0" applyNumberFormat="1" applyFont="1" applyBorder="1"/>
    <xf numFmtId="0" fontId="31" fillId="16" borderId="1" xfId="0" applyFont="1" applyFill="1" applyBorder="1"/>
    <xf numFmtId="4" fontId="46" fillId="2" borderId="1" xfId="0" applyNumberFormat="1" applyFont="1" applyFill="1" applyBorder="1" applyAlignment="1">
      <alignment horizontal="center"/>
    </xf>
    <xf numFmtId="4" fontId="45" fillId="2" borderId="1" xfId="0" applyNumberFormat="1" applyFont="1" applyFill="1" applyBorder="1" applyAlignment="1">
      <alignment horizontal="center"/>
    </xf>
    <xf numFmtId="4" fontId="46" fillId="9" borderId="1" xfId="0" applyNumberFormat="1" applyFont="1" applyFill="1" applyBorder="1" applyAlignment="1">
      <alignment horizontal="center" wrapText="1"/>
    </xf>
    <xf numFmtId="4" fontId="45" fillId="9" borderId="1" xfId="0" applyNumberFormat="1" applyFont="1" applyFill="1" applyBorder="1" applyAlignment="1">
      <alignment horizontal="center" wrapText="1"/>
    </xf>
    <xf numFmtId="4" fontId="48" fillId="2" borderId="1" xfId="0" applyNumberFormat="1" applyFont="1" applyFill="1" applyBorder="1"/>
    <xf numFmtId="4" fontId="47" fillId="2" borderId="1" xfId="0" applyNumberFormat="1" applyFont="1" applyFill="1" applyBorder="1" applyAlignment="1">
      <alignment horizontal="center"/>
    </xf>
    <xf numFmtId="0" fontId="12" fillId="2" borderId="1" xfId="0" applyFont="1" applyFill="1" applyBorder="1" applyAlignment="1"/>
    <xf numFmtId="4" fontId="0" fillId="2" borderId="1" xfId="0" applyNumberFormat="1" applyFill="1" applyBorder="1" applyAlignment="1"/>
    <xf numFmtId="4" fontId="45" fillId="2" borderId="0" xfId="0" applyNumberFormat="1" applyFont="1" applyFill="1" applyAlignment="1">
      <alignment vertical="center"/>
    </xf>
    <xf numFmtId="4" fontId="47" fillId="9" borderId="2" xfId="0" applyNumberFormat="1" applyFont="1" applyFill="1" applyBorder="1" applyAlignment="1">
      <alignment horizontal="center" vertical="center"/>
    </xf>
    <xf numFmtId="4" fontId="47" fillId="2" borderId="1" xfId="0" applyNumberFormat="1" applyFont="1" applyFill="1" applyBorder="1" applyAlignment="1">
      <alignment horizontal="center" vertical="center"/>
    </xf>
    <xf numFmtId="4" fontId="47" fillId="2" borderId="0" xfId="0" applyNumberFormat="1" applyFont="1" applyFill="1" applyAlignment="1">
      <alignment horizontal="center"/>
    </xf>
    <xf numFmtId="164" fontId="24" fillId="0" borderId="1" xfId="0" applyNumberFormat="1" applyFont="1" applyFill="1" applyBorder="1" applyAlignment="1">
      <alignment horizontal="center"/>
    </xf>
    <xf numFmtId="4" fontId="15" fillId="17" borderId="1" xfId="0" applyNumberFormat="1" applyFont="1" applyFill="1" applyBorder="1" applyAlignment="1">
      <alignment horizontal="center" wrapText="1"/>
    </xf>
    <xf numFmtId="4" fontId="21" fillId="17" borderId="1" xfId="0" applyNumberFormat="1" applyFont="1" applyFill="1" applyBorder="1" applyAlignment="1">
      <alignment horizontal="center"/>
    </xf>
    <xf numFmtId="4" fontId="3" fillId="18" borderId="1" xfId="0" applyNumberFormat="1" applyFont="1" applyFill="1" applyBorder="1" applyAlignment="1">
      <alignment horizontal="center" wrapText="1"/>
    </xf>
    <xf numFmtId="4" fontId="27" fillId="18" borderId="1" xfId="0" applyNumberFormat="1" applyFont="1" applyFill="1" applyBorder="1"/>
    <xf numFmtId="4" fontId="2" fillId="17" borderId="1" xfId="0" applyNumberFormat="1" applyFont="1" applyFill="1" applyBorder="1" applyAlignment="1">
      <alignment horizontal="center"/>
    </xf>
    <xf numFmtId="4" fontId="29" fillId="17" borderId="1" xfId="0" applyNumberFormat="1" applyFont="1" applyFill="1" applyBorder="1" applyAlignment="1">
      <alignment horizontal="right" wrapText="1"/>
    </xf>
    <xf numFmtId="4" fontId="4" fillId="17" borderId="1" xfId="0" applyNumberFormat="1" applyFont="1" applyFill="1" applyBorder="1" applyAlignment="1">
      <alignment horizontal="center" wrapText="1"/>
    </xf>
    <xf numFmtId="4" fontId="49" fillId="17" borderId="1" xfId="0" applyNumberFormat="1" applyFont="1" applyFill="1" applyBorder="1" applyAlignment="1">
      <alignment horizontal="center" wrapText="1"/>
    </xf>
    <xf numFmtId="4" fontId="50" fillId="17" borderId="1" xfId="0" applyNumberFormat="1" applyFont="1" applyFill="1" applyBorder="1" applyAlignment="1">
      <alignment horizontal="right" wrapText="1"/>
    </xf>
    <xf numFmtId="4" fontId="13" fillId="17" borderId="1" xfId="0" applyNumberFormat="1" applyFont="1" applyFill="1" applyBorder="1" applyAlignment="1">
      <alignment horizontal="center" wrapText="1"/>
    </xf>
    <xf numFmtId="4" fontId="49" fillId="17" borderId="1" xfId="0" applyNumberFormat="1" applyFont="1" applyFill="1" applyBorder="1" applyAlignment="1">
      <alignment horizontal="center"/>
    </xf>
    <xf numFmtId="4" fontId="2" fillId="17" borderId="1" xfId="0" applyNumberFormat="1" applyFont="1" applyFill="1" applyBorder="1" applyAlignment="1">
      <alignment horizontal="center" vertical="center" wrapText="1"/>
    </xf>
    <xf numFmtId="4" fontId="49" fillId="17" borderId="1" xfId="0" applyNumberFormat="1" applyFont="1" applyFill="1" applyBorder="1" applyAlignment="1">
      <alignment horizontal="center" vertical="center" wrapText="1"/>
    </xf>
    <xf numFmtId="4" fontId="2" fillId="17" borderId="1" xfId="0" applyNumberFormat="1" applyFont="1" applyFill="1" applyBorder="1" applyAlignment="1">
      <alignment horizontal="center" wrapText="1"/>
    </xf>
    <xf numFmtId="4" fontId="8" fillId="17" borderId="1" xfId="0" applyNumberFormat="1" applyFont="1" applyFill="1" applyBorder="1" applyAlignment="1">
      <alignment horizontal="center" wrapText="1"/>
    </xf>
    <xf numFmtId="4" fontId="27" fillId="17" borderId="1" xfId="0" applyNumberFormat="1" applyFont="1" applyFill="1" applyBorder="1"/>
    <xf numFmtId="4" fontId="7" fillId="19" borderId="1" xfId="0" applyNumberFormat="1" applyFont="1" applyFill="1" applyBorder="1"/>
    <xf numFmtId="4" fontId="21" fillId="19" borderId="1" xfId="0" applyNumberFormat="1" applyFont="1" applyFill="1" applyBorder="1" applyAlignment="1">
      <alignment horizontal="center"/>
    </xf>
    <xf numFmtId="4" fontId="0" fillId="20" borderId="1" xfId="0" applyNumberFormat="1" applyFont="1" applyFill="1" applyBorder="1"/>
    <xf numFmtId="4" fontId="27" fillId="20" borderId="1" xfId="0" applyNumberFormat="1" applyFont="1" applyFill="1" applyBorder="1" applyAlignment="1">
      <alignment horizontal="center"/>
    </xf>
    <xf numFmtId="4" fontId="49" fillId="19" borderId="1" xfId="0" applyNumberFormat="1" applyFont="1" applyFill="1" applyBorder="1"/>
    <xf numFmtId="4" fontId="50" fillId="19" borderId="1" xfId="0" applyNumberFormat="1" applyFont="1" applyFill="1" applyBorder="1"/>
    <xf numFmtId="4" fontId="2" fillId="19" borderId="1" xfId="0" applyNumberFormat="1" applyFont="1" applyFill="1" applyBorder="1"/>
    <xf numFmtId="4" fontId="29" fillId="19" borderId="1" xfId="0" applyNumberFormat="1" applyFont="1" applyFill="1" applyBorder="1"/>
    <xf numFmtId="4" fontId="51" fillId="19" borderId="1" xfId="0" applyNumberFormat="1" applyFont="1" applyFill="1" applyBorder="1"/>
    <xf numFmtId="4" fontId="49" fillId="19" borderId="1" xfId="0" applyNumberFormat="1" applyFont="1" applyFill="1" applyBorder="1" applyAlignment="1">
      <alignment horizontal="center"/>
    </xf>
    <xf numFmtId="4" fontId="49" fillId="19" borderId="2" xfId="0" applyNumberFormat="1" applyFont="1" applyFill="1" applyBorder="1" applyAlignment="1">
      <alignment horizontal="center"/>
    </xf>
    <xf numFmtId="4" fontId="2" fillId="19" borderId="1" xfId="0" applyNumberFormat="1" applyFont="1" applyFill="1" applyBorder="1" applyAlignment="1">
      <alignment horizontal="center"/>
    </xf>
    <xf numFmtId="4" fontId="49" fillId="19" borderId="1" xfId="0" applyNumberFormat="1" applyFont="1" applyFill="1" applyBorder="1" applyAlignment="1">
      <alignment horizontal="center" vertical="center" wrapText="1"/>
    </xf>
    <xf numFmtId="4" fontId="49" fillId="19" borderId="1" xfId="0" applyNumberFormat="1" applyFont="1" applyFill="1" applyBorder="1" applyAlignment="1">
      <alignment horizontal="center" wrapText="1"/>
    </xf>
    <xf numFmtId="4" fontId="2" fillId="19" borderId="2" xfId="0" applyNumberFormat="1" applyFont="1" applyFill="1" applyBorder="1" applyAlignment="1">
      <alignment horizontal="center"/>
    </xf>
    <xf numFmtId="4" fontId="2" fillId="19" borderId="1" xfId="0" applyNumberFormat="1" applyFont="1" applyFill="1" applyBorder="1" applyAlignment="1">
      <alignment horizontal="center" wrapText="1"/>
    </xf>
    <xf numFmtId="4" fontId="2" fillId="19" borderId="1" xfId="0" applyNumberFormat="1" applyFont="1" applyFill="1" applyBorder="1" applyAlignment="1">
      <alignment horizontal="center" vertical="center" wrapText="1"/>
    </xf>
    <xf numFmtId="4" fontId="50" fillId="19" borderId="1" xfId="0" applyNumberFormat="1" applyFont="1" applyFill="1" applyBorder="1" applyAlignment="1"/>
    <xf numFmtId="4" fontId="29" fillId="19" borderId="1" xfId="0" applyNumberFormat="1" applyFont="1" applyFill="1" applyBorder="1" applyAlignment="1"/>
    <xf numFmtId="4" fontId="0" fillId="19" borderId="2" xfId="0" applyNumberFormat="1" applyFill="1" applyBorder="1" applyAlignment="1">
      <alignment horizontal="center"/>
    </xf>
    <xf numFmtId="4" fontId="27" fillId="19" borderId="1" xfId="0" applyNumberFormat="1" applyFont="1" applyFill="1" applyBorder="1"/>
    <xf numFmtId="4" fontId="0" fillId="19" borderId="1" xfId="0" applyNumberFormat="1" applyFill="1" applyBorder="1" applyAlignment="1">
      <alignment horizontal="center"/>
    </xf>
    <xf numFmtId="4" fontId="7" fillId="21" borderId="1" xfId="0" applyNumberFormat="1" applyFont="1" applyFill="1" applyBorder="1" applyAlignment="1">
      <alignment horizontal="center"/>
    </xf>
    <xf numFmtId="4" fontId="21" fillId="21" borderId="1" xfId="0" applyNumberFormat="1" applyFont="1" applyFill="1" applyBorder="1" applyAlignment="1">
      <alignment horizontal="center"/>
    </xf>
    <xf numFmtId="4" fontId="0" fillId="22" borderId="1" xfId="0" applyNumberFormat="1" applyFill="1" applyBorder="1"/>
    <xf numFmtId="4" fontId="27" fillId="22" borderId="1" xfId="0" applyNumberFormat="1" applyFont="1" applyFill="1" applyBorder="1"/>
    <xf numFmtId="4" fontId="2" fillId="21" borderId="1" xfId="0" applyNumberFormat="1" applyFont="1" applyFill="1" applyBorder="1"/>
    <xf numFmtId="4" fontId="29" fillId="21" borderId="1" xfId="0" applyNumberFormat="1" applyFont="1" applyFill="1" applyBorder="1"/>
    <xf numFmtId="4" fontId="12" fillId="21" borderId="1" xfId="0" applyNumberFormat="1" applyFont="1" applyFill="1" applyBorder="1"/>
    <xf numFmtId="4" fontId="27" fillId="21" borderId="1" xfId="0" applyNumberFormat="1" applyFont="1" applyFill="1" applyBorder="1"/>
    <xf numFmtId="4" fontId="7" fillId="23" borderId="1" xfId="0" applyNumberFormat="1" applyFont="1" applyFill="1" applyBorder="1" applyAlignment="1">
      <alignment horizontal="center"/>
    </xf>
    <xf numFmtId="4" fontId="21" fillId="23" borderId="1" xfId="0" applyNumberFormat="1" applyFont="1" applyFill="1" applyBorder="1" applyAlignment="1">
      <alignment horizontal="center"/>
    </xf>
    <xf numFmtId="4" fontId="0" fillId="24" borderId="1" xfId="0" applyNumberFormat="1" applyFill="1" applyBorder="1" applyAlignment="1">
      <alignment horizontal="center" wrapText="1"/>
    </xf>
    <xf numFmtId="4" fontId="27" fillId="24" borderId="1" xfId="0" applyNumberFormat="1" applyFont="1" applyFill="1" applyBorder="1" applyAlignment="1">
      <alignment horizontal="center" wrapText="1"/>
    </xf>
    <xf numFmtId="4" fontId="2" fillId="23" borderId="1" xfId="0" applyNumberFormat="1" applyFont="1" applyFill="1" applyBorder="1"/>
    <xf numFmtId="4" fontId="29" fillId="23" borderId="1" xfId="0" applyNumberFormat="1" applyFont="1" applyFill="1" applyBorder="1"/>
    <xf numFmtId="4" fontId="12" fillId="23" borderId="1" xfId="0" applyNumberFormat="1" applyFont="1" applyFill="1" applyBorder="1"/>
    <xf numFmtId="4" fontId="27" fillId="23" borderId="1" xfId="0" applyNumberFormat="1" applyFont="1" applyFill="1" applyBorder="1"/>
    <xf numFmtId="4" fontId="49" fillId="21" borderId="1" xfId="0" applyNumberFormat="1" applyFont="1" applyFill="1" applyBorder="1"/>
    <xf numFmtId="4" fontId="50" fillId="21" borderId="1" xfId="0" applyNumberFormat="1" applyFont="1" applyFill="1" applyBorder="1"/>
    <xf numFmtId="4" fontId="49" fillId="23" borderId="1" xfId="0" applyNumberFormat="1" applyFont="1" applyFill="1" applyBorder="1"/>
    <xf numFmtId="4" fontId="50" fillId="23" borderId="1" xfId="0" applyNumberFormat="1" applyFont="1" applyFill="1" applyBorder="1"/>
    <xf numFmtId="0" fontId="5" fillId="2" borderId="2"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4" xfId="0" applyFont="1" applyFill="1" applyBorder="1" applyAlignment="1">
      <alignment horizontal="center" vertical="center"/>
    </xf>
    <xf numFmtId="0" fontId="14" fillId="2" borderId="2" xfId="0" applyFont="1" applyFill="1" applyBorder="1" applyAlignment="1">
      <alignment horizontal="center"/>
    </xf>
    <xf numFmtId="0" fontId="14" fillId="2" borderId="3" xfId="0" applyFont="1" applyFill="1" applyBorder="1" applyAlignment="1">
      <alignment horizontal="center"/>
    </xf>
    <xf numFmtId="0" fontId="14" fillId="2" borderId="4" xfId="0" applyFont="1" applyFill="1" applyBorder="1" applyAlignment="1">
      <alignment horizontal="center"/>
    </xf>
    <xf numFmtId="4" fontId="8" fillId="21" borderId="1" xfId="0" applyNumberFormat="1" applyFont="1" applyFill="1" applyBorder="1" applyAlignment="1">
      <alignment horizontal="center" wrapText="1"/>
    </xf>
    <xf numFmtId="4" fontId="8" fillId="17" borderId="2" xfId="0" applyNumberFormat="1" applyFont="1" applyFill="1" applyBorder="1" applyAlignment="1">
      <alignment horizontal="center" wrapText="1"/>
    </xf>
    <xf numFmtId="4" fontId="8" fillId="17" borderId="4" xfId="0" applyNumberFormat="1" applyFont="1" applyFill="1" applyBorder="1" applyAlignment="1">
      <alignment horizontal="center" wrapText="1"/>
    </xf>
    <xf numFmtId="4" fontId="21" fillId="0" borderId="1" xfId="0" applyNumberFormat="1" applyFont="1" applyFill="1" applyBorder="1" applyAlignment="1">
      <alignment horizontal="center" vertical="center" wrapText="1"/>
    </xf>
    <xf numFmtId="4" fontId="24" fillId="17" borderId="1" xfId="0" applyNumberFormat="1" applyFont="1" applyFill="1" applyBorder="1" applyAlignment="1">
      <alignment horizontal="center" vertical="center" wrapText="1"/>
    </xf>
    <xf numFmtId="4" fontId="24" fillId="19" borderId="1" xfId="0" applyNumberFormat="1" applyFont="1" applyFill="1" applyBorder="1" applyAlignment="1">
      <alignment horizontal="center"/>
    </xf>
    <xf numFmtId="0" fontId="0" fillId="2" borderId="1" xfId="0" applyFill="1" applyBorder="1" applyAlignment="1">
      <alignment horizontal="center" vertical="center"/>
    </xf>
    <xf numFmtId="0" fontId="2" fillId="2" borderId="1" xfId="0" applyFont="1" applyFill="1" applyBorder="1" applyAlignment="1">
      <alignment horizontal="center" vertical="center" wrapText="1"/>
    </xf>
    <xf numFmtId="4" fontId="17" fillId="2" borderId="1" xfId="0" applyNumberFormat="1" applyFont="1" applyFill="1" applyBorder="1" applyAlignment="1">
      <alignment horizontal="center" vertical="center"/>
    </xf>
    <xf numFmtId="4" fontId="6" fillId="4" borderId="1" xfId="0" applyNumberFormat="1" applyFont="1" applyFill="1" applyBorder="1" applyAlignment="1">
      <alignment horizontal="center" vertical="center" wrapText="1"/>
    </xf>
    <xf numFmtId="4" fontId="28" fillId="5" borderId="1" xfId="0" applyNumberFormat="1" applyFont="1" applyFill="1" applyBorder="1" applyAlignment="1">
      <alignment horizontal="center" vertical="center" wrapText="1"/>
    </xf>
    <xf numFmtId="4" fontId="52" fillId="2" borderId="1" xfId="0" applyNumberFormat="1" applyFont="1" applyFill="1" applyBorder="1" applyAlignment="1">
      <alignment horizontal="center" vertical="center" wrapText="1"/>
    </xf>
    <xf numFmtId="4" fontId="9" fillId="2" borderId="1" xfId="0" applyNumberFormat="1" applyFont="1" applyFill="1" applyBorder="1" applyAlignment="1">
      <alignment horizontal="center" vertical="center"/>
    </xf>
    <xf numFmtId="4" fontId="8" fillId="19" borderId="1" xfId="0" applyNumberFormat="1" applyFont="1" applyFill="1" applyBorder="1" applyAlignment="1">
      <alignment horizontal="center" wrapText="1"/>
    </xf>
    <xf numFmtId="4" fontId="7" fillId="19" borderId="1" xfId="0" applyNumberFormat="1" applyFont="1" applyFill="1" applyBorder="1" applyAlignment="1">
      <alignment horizontal="center" wrapText="1"/>
    </xf>
    <xf numFmtId="4" fontId="24" fillId="21" borderId="1" xfId="0" applyNumberFormat="1" applyFont="1" applyFill="1" applyBorder="1" applyAlignment="1">
      <alignment horizontal="center"/>
    </xf>
    <xf numFmtId="4" fontId="24" fillId="23" borderId="1" xfId="0" applyNumberFormat="1" applyFont="1" applyFill="1" applyBorder="1" applyAlignment="1">
      <alignment horizontal="center"/>
    </xf>
    <xf numFmtId="4" fontId="8" fillId="23" borderId="1" xfId="0" applyNumberFormat="1" applyFont="1" applyFill="1" applyBorder="1" applyAlignment="1">
      <alignment horizontal="center" wrapText="1"/>
    </xf>
    <xf numFmtId="4" fontId="1" fillId="2" borderId="1" xfId="0" applyNumberFormat="1" applyFont="1" applyFill="1" applyBorder="1" applyAlignment="1">
      <alignment horizontal="center"/>
    </xf>
    <xf numFmtId="4" fontId="0" fillId="2" borderId="1" xfId="0" applyNumberFormat="1" applyFill="1" applyBorder="1" applyAlignment="1">
      <alignment horizontal="center"/>
    </xf>
    <xf numFmtId="4" fontId="1" fillId="2" borderId="1" xfId="0" applyNumberFormat="1" applyFont="1" applyFill="1" applyBorder="1" applyAlignment="1">
      <alignment horizontal="center" vertical="center" wrapText="1"/>
    </xf>
    <xf numFmtId="4" fontId="0" fillId="2" borderId="2" xfId="0" applyNumberFormat="1" applyFill="1" applyBorder="1" applyAlignment="1">
      <alignment horizontal="center"/>
    </xf>
    <xf numFmtId="4" fontId="0" fillId="2" borderId="4" xfId="0" applyNumberFormat="1" applyFill="1" applyBorder="1" applyAlignment="1">
      <alignment horizontal="center"/>
    </xf>
    <xf numFmtId="4" fontId="8" fillId="2" borderId="1" xfId="0" applyNumberFormat="1" applyFont="1" applyFill="1" applyBorder="1" applyAlignment="1">
      <alignment horizontal="center" vertical="center" wrapText="1"/>
    </xf>
    <xf numFmtId="4" fontId="21" fillId="2" borderId="1" xfId="0" applyNumberFormat="1" applyFont="1" applyFill="1" applyBorder="1" applyAlignment="1">
      <alignment horizontal="center" vertical="center" wrapText="1"/>
    </xf>
    <xf numFmtId="4" fontId="26" fillId="0" borderId="1" xfId="0" applyNumberFormat="1" applyFont="1" applyFill="1" applyBorder="1" applyAlignment="1">
      <alignment horizontal="center" vertical="center" wrapText="1"/>
    </xf>
    <xf numFmtId="0" fontId="0" fillId="2" borderId="1" xfId="0" applyFont="1" applyFill="1" applyBorder="1" applyAlignment="1">
      <alignment horizontal="center" vertical="center" wrapText="1"/>
    </xf>
    <xf numFmtId="4" fontId="8" fillId="3" borderId="1" xfId="0" applyNumberFormat="1" applyFont="1" applyFill="1" applyBorder="1" applyAlignment="1">
      <alignment horizontal="center" wrapText="1"/>
    </xf>
    <xf numFmtId="4" fontId="7" fillId="7" borderId="1" xfId="0" applyNumberFormat="1" applyFont="1" applyFill="1" applyBorder="1" applyAlignment="1">
      <alignment horizontal="center"/>
    </xf>
    <xf numFmtId="4" fontId="9" fillId="2" borderId="0" xfId="0" applyNumberFormat="1" applyFont="1" applyFill="1" applyBorder="1" applyAlignment="1">
      <alignment horizontal="center" vertical="top" wrapText="1"/>
    </xf>
    <xf numFmtId="4" fontId="9" fillId="2" borderId="0" xfId="0" applyNumberFormat="1" applyFont="1" applyFill="1" applyAlignment="1">
      <alignment horizontal="center" vertical="top" wrapText="1"/>
    </xf>
    <xf numFmtId="4" fontId="9" fillId="2" borderId="0" xfId="0" applyNumberFormat="1" applyFont="1" applyFill="1" applyBorder="1" applyAlignment="1">
      <alignment horizontal="center"/>
    </xf>
    <xf numFmtId="4" fontId="9" fillId="2" borderId="0" xfId="0" applyNumberFormat="1" applyFont="1" applyFill="1" applyAlignment="1">
      <alignment horizontal="center"/>
    </xf>
    <xf numFmtId="4" fontId="1" fillId="2" borderId="0" xfId="0" applyNumberFormat="1" applyFont="1" applyFill="1" applyBorder="1" applyAlignment="1">
      <alignment horizontal="center"/>
    </xf>
    <xf numFmtId="4" fontId="1" fillId="2" borderId="0" xfId="0" applyNumberFormat="1" applyFont="1" applyFill="1" applyAlignment="1">
      <alignment horizontal="center"/>
    </xf>
    <xf numFmtId="4" fontId="7" fillId="7" borderId="1" xfId="0" applyNumberFormat="1" applyFont="1" applyFill="1" applyBorder="1" applyAlignment="1">
      <alignment horizontal="center" wrapText="1"/>
    </xf>
    <xf numFmtId="4" fontId="6" fillId="7" borderId="1" xfId="0" applyNumberFormat="1" applyFont="1" applyFill="1" applyBorder="1" applyAlignment="1">
      <alignment horizontal="center" vertical="center" wrapText="1"/>
    </xf>
    <xf numFmtId="4" fontId="43" fillId="2" borderId="1" xfId="0" applyNumberFormat="1" applyFont="1" applyFill="1" applyBorder="1" applyAlignment="1">
      <alignment horizontal="center" wrapText="1"/>
    </xf>
    <xf numFmtId="4" fontId="44" fillId="2" borderId="1" xfId="0" applyNumberFormat="1" applyFont="1" applyFill="1" applyBorder="1" applyAlignment="1">
      <alignment horizontal="center" wrapText="1"/>
    </xf>
    <xf numFmtId="0" fontId="5" fillId="2" borderId="1" xfId="0" applyFont="1" applyFill="1" applyBorder="1" applyAlignment="1">
      <alignment horizontal="center"/>
    </xf>
    <xf numFmtId="0" fontId="31" fillId="12" borderId="1" xfId="0" applyFont="1" applyFill="1" applyBorder="1" applyAlignment="1">
      <alignment horizontal="center"/>
    </xf>
    <xf numFmtId="0" fontId="31" fillId="16" borderId="1" xfId="0" applyFont="1" applyFill="1" applyBorder="1" applyAlignment="1">
      <alignment horizontal="center"/>
    </xf>
    <xf numFmtId="0" fontId="33" fillId="12" borderId="0" xfId="0" applyFont="1" applyFill="1" applyAlignment="1">
      <alignment horizontal="center"/>
    </xf>
    <xf numFmtId="4" fontId="12" fillId="11" borderId="6" xfId="0" applyNumberFormat="1" applyFont="1" applyFill="1" applyBorder="1" applyAlignment="1">
      <alignment horizontal="center"/>
    </xf>
    <xf numFmtId="4" fontId="12" fillId="11" borderId="0" xfId="0" applyNumberFormat="1" applyFont="1" applyFill="1" applyAlignment="1">
      <alignment horizontal="center"/>
    </xf>
    <xf numFmtId="4" fontId="33" fillId="0" borderId="0" xfId="0" applyNumberFormat="1" applyFont="1" applyAlignment="1">
      <alignment horizontal="right"/>
    </xf>
    <xf numFmtId="0" fontId="33" fillId="0" borderId="0" xfId="0" applyFont="1" applyAlignment="1">
      <alignment horizontal="right"/>
    </xf>
    <xf numFmtId="4" fontId="0" fillId="11" borderId="6" xfId="0" applyNumberFormat="1" applyFill="1" applyBorder="1" applyAlignment="1">
      <alignment horizontal="center"/>
    </xf>
    <xf numFmtId="4" fontId="0" fillId="11" borderId="0" xfId="0" applyNumberFormat="1" applyFill="1" applyAlignment="1">
      <alignment horizontal="center"/>
    </xf>
    <xf numFmtId="4" fontId="0" fillId="2" borderId="1" xfId="0" applyNumberFormat="1" applyFill="1" applyBorder="1" applyAlignment="1">
      <alignment horizontal="center" vertical="center"/>
    </xf>
    <xf numFmtId="4" fontId="8" fillId="9" borderId="1" xfId="0" applyNumberFormat="1" applyFont="1" applyFill="1" applyBorder="1" applyAlignment="1">
      <alignment horizontal="center" vertical="center" wrapText="1"/>
    </xf>
    <xf numFmtId="4" fontId="8" fillId="9" borderId="1" xfId="0" applyNumberFormat="1" applyFont="1" applyFill="1" applyBorder="1" applyAlignment="1">
      <alignment horizontal="center" wrapText="1"/>
    </xf>
    <xf numFmtId="4" fontId="8" fillId="9" borderId="1" xfId="0" applyNumberFormat="1" applyFont="1" applyFill="1" applyBorder="1" applyAlignment="1">
      <alignment horizontal="center"/>
    </xf>
    <xf numFmtId="4" fontId="6" fillId="14" borderId="1" xfId="0" applyNumberFormat="1" applyFont="1" applyFill="1" applyBorder="1" applyAlignment="1">
      <alignment horizontal="center" wrapText="1"/>
    </xf>
    <xf numFmtId="4" fontId="17" fillId="14" borderId="1" xfId="0" applyNumberFormat="1" applyFont="1" applyFill="1" applyBorder="1" applyAlignment="1">
      <alignment horizontal="center" wrapText="1"/>
    </xf>
  </cellXfs>
  <cellStyles count="2">
    <cellStyle name="Κανονικό" xfId="0" builtinId="0"/>
    <cellStyle name="Ποσοστό" xfId="1" builtinId="5"/>
  </cellStyles>
  <dxfs count="4">
    <dxf>
      <font>
        <condense val="0"/>
        <extend val="0"/>
        <color rgb="FF006100"/>
      </font>
      <fill>
        <patternFill>
          <bgColor rgb="FFC6EFCE"/>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sheetPr filterMode="1"/>
  <dimension ref="A1:AZ197"/>
  <sheetViews>
    <sheetView tabSelected="1" topLeftCell="A97" zoomScale="110" zoomScaleNormal="110" workbookViewId="0">
      <selection activeCell="H10" sqref="H10"/>
    </sheetView>
  </sheetViews>
  <sheetFormatPr defaultColWidth="9.140625" defaultRowHeight="15"/>
  <cols>
    <col min="1" max="1" width="4.7109375" style="27" customWidth="1"/>
    <col min="2" max="2" width="33.140625" style="6" customWidth="1"/>
    <col min="3" max="3" width="5" style="96" customWidth="1"/>
    <col min="4" max="4" width="9.28515625" style="107" customWidth="1"/>
    <col min="5" max="5" width="8.7109375" style="2" customWidth="1"/>
    <col min="6" max="6" width="12.85546875" style="117" customWidth="1"/>
    <col min="7" max="7" width="8.85546875" style="3" customWidth="1"/>
    <col min="8" max="8" width="6.5703125" style="117" customWidth="1"/>
    <col min="9" max="9" width="9.140625" style="3" customWidth="1"/>
    <col min="10" max="10" width="8.42578125" style="117" customWidth="1"/>
    <col min="11" max="11" width="8" style="3" customWidth="1"/>
    <col min="12" max="12" width="7" style="117" customWidth="1"/>
    <col min="13" max="13" width="9" style="3" customWidth="1"/>
    <col min="14" max="14" width="7.42578125" style="117" customWidth="1"/>
    <col min="15" max="15" width="10.140625" style="13" customWidth="1"/>
    <col min="16" max="16" width="9.28515625" style="117" customWidth="1"/>
    <col min="17" max="19" width="11.85546875" style="2" customWidth="1"/>
    <col min="20" max="23" width="9.140625" style="2"/>
    <col min="24" max="52" width="9.140625" style="6"/>
    <col min="53" max="16384" width="9.140625" style="4"/>
  </cols>
  <sheetData>
    <row r="1" spans="1:52" s="59" customFormat="1" ht="15.75">
      <c r="A1" s="328"/>
      <c r="B1" s="329"/>
      <c r="C1" s="329"/>
      <c r="D1" s="329"/>
      <c r="E1" s="329"/>
      <c r="F1" s="329"/>
      <c r="G1" s="329"/>
      <c r="H1" s="329"/>
      <c r="I1" s="329"/>
      <c r="J1" s="329"/>
      <c r="K1" s="329"/>
      <c r="L1" s="329"/>
      <c r="M1" s="329"/>
      <c r="N1" s="329"/>
      <c r="O1" s="329"/>
      <c r="P1" s="330"/>
      <c r="Q1" s="60"/>
      <c r="R1" s="60"/>
      <c r="S1" s="60"/>
      <c r="T1" s="57"/>
      <c r="U1" s="57"/>
      <c r="V1" s="57"/>
      <c r="W1" s="57"/>
      <c r="X1" s="58"/>
      <c r="Y1" s="58"/>
      <c r="Z1" s="58"/>
      <c r="AA1" s="58"/>
      <c r="AB1" s="58"/>
      <c r="AC1" s="58"/>
      <c r="AD1" s="58"/>
      <c r="AE1" s="58"/>
      <c r="AF1" s="58"/>
      <c r="AG1" s="58"/>
      <c r="AH1" s="58"/>
      <c r="AI1" s="58"/>
      <c r="AJ1" s="58"/>
      <c r="AK1" s="58"/>
      <c r="AL1" s="58"/>
      <c r="AM1" s="58"/>
      <c r="AN1" s="58"/>
      <c r="AO1" s="58"/>
      <c r="AP1" s="58"/>
      <c r="AQ1" s="58"/>
      <c r="AR1" s="58"/>
      <c r="AS1" s="58"/>
      <c r="AT1" s="58"/>
      <c r="AU1" s="58"/>
      <c r="AV1" s="58"/>
      <c r="AW1" s="58"/>
      <c r="AX1" s="58"/>
      <c r="AY1" s="58"/>
      <c r="AZ1" s="58"/>
    </row>
    <row r="2" spans="1:52" s="59" customFormat="1" ht="15.75">
      <c r="A2" s="331" t="s">
        <v>120</v>
      </c>
      <c r="B2" s="332"/>
      <c r="C2" s="332"/>
      <c r="D2" s="332"/>
      <c r="E2" s="332"/>
      <c r="F2" s="332"/>
      <c r="G2" s="332"/>
      <c r="H2" s="332"/>
      <c r="I2" s="332"/>
      <c r="J2" s="332"/>
      <c r="K2" s="332"/>
      <c r="L2" s="332"/>
      <c r="M2" s="332"/>
      <c r="N2" s="332"/>
      <c r="O2" s="332"/>
      <c r="P2" s="333"/>
      <c r="Q2" s="56"/>
      <c r="R2" s="56"/>
      <c r="S2" s="56"/>
      <c r="T2" s="57"/>
      <c r="U2" s="57"/>
      <c r="V2" s="57"/>
      <c r="W2" s="57"/>
      <c r="X2" s="58"/>
      <c r="Y2" s="58"/>
      <c r="Z2" s="58"/>
      <c r="AA2" s="58"/>
      <c r="AB2" s="58"/>
      <c r="AC2" s="58"/>
      <c r="AD2" s="58"/>
      <c r="AE2" s="58"/>
      <c r="AF2" s="58"/>
      <c r="AG2" s="58"/>
      <c r="AH2" s="58"/>
      <c r="AI2" s="58"/>
      <c r="AJ2" s="58"/>
      <c r="AK2" s="58"/>
      <c r="AL2" s="58"/>
      <c r="AM2" s="58"/>
      <c r="AN2" s="58"/>
      <c r="AO2" s="58"/>
      <c r="AP2" s="58"/>
      <c r="AQ2" s="58"/>
      <c r="AR2" s="58"/>
      <c r="AS2" s="58"/>
      <c r="AT2" s="58"/>
      <c r="AU2" s="58"/>
      <c r="AV2" s="58"/>
      <c r="AW2" s="58"/>
      <c r="AX2" s="58"/>
      <c r="AY2" s="58"/>
      <c r="AZ2" s="58"/>
    </row>
    <row r="3" spans="1:52" ht="15.6" customHeight="1">
      <c r="A3" s="340" t="s">
        <v>0</v>
      </c>
      <c r="B3" s="341" t="s">
        <v>1</v>
      </c>
      <c r="C3" s="342" t="s">
        <v>2</v>
      </c>
      <c r="D3" s="337" t="s">
        <v>3</v>
      </c>
      <c r="E3" s="346" t="s">
        <v>97</v>
      </c>
      <c r="F3" s="346"/>
      <c r="G3" s="346"/>
      <c r="H3" s="346"/>
      <c r="I3" s="346"/>
      <c r="J3" s="346"/>
      <c r="K3" s="346"/>
      <c r="L3" s="346"/>
      <c r="M3" s="346"/>
      <c r="N3" s="346"/>
      <c r="O3" s="343" t="s">
        <v>104</v>
      </c>
      <c r="P3" s="344" t="s">
        <v>96</v>
      </c>
      <c r="Q3" s="5"/>
      <c r="R3" s="5"/>
      <c r="S3" s="5"/>
    </row>
    <row r="4" spans="1:52" ht="16.899999999999999" customHeight="1">
      <c r="A4" s="340"/>
      <c r="B4" s="341"/>
      <c r="C4" s="342"/>
      <c r="D4" s="337"/>
      <c r="E4" s="338" t="s">
        <v>100</v>
      </c>
      <c r="F4" s="338"/>
      <c r="G4" s="345" t="s">
        <v>101</v>
      </c>
      <c r="H4" s="345"/>
      <c r="I4" s="345"/>
      <c r="J4" s="345"/>
      <c r="K4" s="345"/>
      <c r="L4" s="345"/>
      <c r="M4" s="345"/>
      <c r="N4" s="345"/>
      <c r="O4" s="343"/>
      <c r="P4" s="344"/>
      <c r="Q4" s="5"/>
      <c r="V4" s="7"/>
      <c r="W4" s="7"/>
      <c r="X4" s="7"/>
      <c r="Y4" s="7"/>
      <c r="Z4" s="2"/>
    </row>
    <row r="5" spans="1:52" ht="10.15" customHeight="1">
      <c r="A5" s="340"/>
      <c r="B5" s="341"/>
      <c r="C5" s="342"/>
      <c r="D5" s="337"/>
      <c r="E5" s="338"/>
      <c r="F5" s="338"/>
      <c r="G5" s="339" t="s">
        <v>4</v>
      </c>
      <c r="H5" s="339"/>
      <c r="I5" s="339"/>
      <c r="J5" s="339"/>
      <c r="K5" s="349" t="s">
        <v>89</v>
      </c>
      <c r="L5" s="349"/>
      <c r="M5" s="350" t="s">
        <v>102</v>
      </c>
      <c r="N5" s="350"/>
      <c r="O5" s="343"/>
      <c r="P5" s="344"/>
      <c r="Q5" s="5"/>
      <c r="R5" s="5"/>
      <c r="S5" s="5"/>
    </row>
    <row r="6" spans="1:52" ht="24.6" customHeight="1">
      <c r="A6" s="340"/>
      <c r="B6" s="341"/>
      <c r="C6" s="342"/>
      <c r="D6" s="337"/>
      <c r="E6" s="335" t="s">
        <v>153</v>
      </c>
      <c r="F6" s="336"/>
      <c r="G6" s="347" t="s">
        <v>112</v>
      </c>
      <c r="H6" s="348"/>
      <c r="I6" s="347" t="s">
        <v>111</v>
      </c>
      <c r="J6" s="347"/>
      <c r="K6" s="334" t="s">
        <v>154</v>
      </c>
      <c r="L6" s="334"/>
      <c r="M6" s="351" t="s">
        <v>155</v>
      </c>
      <c r="N6" s="351"/>
      <c r="O6" s="343"/>
      <c r="P6" s="344"/>
      <c r="Q6" s="5"/>
      <c r="R6" s="5"/>
      <c r="S6" s="5"/>
    </row>
    <row r="7" spans="1:52" ht="16.149999999999999" customHeight="1">
      <c r="A7" s="340"/>
      <c r="B7" s="341"/>
      <c r="C7" s="342"/>
      <c r="D7" s="337"/>
      <c r="E7" s="270" t="s">
        <v>98</v>
      </c>
      <c r="F7" s="271" t="s">
        <v>99</v>
      </c>
      <c r="G7" s="286" t="s">
        <v>98</v>
      </c>
      <c r="H7" s="287" t="s">
        <v>99</v>
      </c>
      <c r="I7" s="286" t="s">
        <v>98</v>
      </c>
      <c r="J7" s="287" t="s">
        <v>99</v>
      </c>
      <c r="K7" s="308" t="s">
        <v>98</v>
      </c>
      <c r="L7" s="309" t="s">
        <v>99</v>
      </c>
      <c r="M7" s="316" t="s">
        <v>98</v>
      </c>
      <c r="N7" s="317" t="s">
        <v>99</v>
      </c>
      <c r="O7" s="343"/>
      <c r="P7" s="344"/>
      <c r="Q7" s="5"/>
      <c r="R7" s="5"/>
      <c r="S7" s="5"/>
    </row>
    <row r="8" spans="1:52" s="79" customFormat="1" ht="23.25">
      <c r="A8" s="72"/>
      <c r="B8" s="73" t="s">
        <v>125</v>
      </c>
      <c r="C8" s="88"/>
      <c r="D8" s="101"/>
      <c r="E8" s="272"/>
      <c r="F8" s="273"/>
      <c r="G8" s="288"/>
      <c r="H8" s="289"/>
      <c r="I8" s="288"/>
      <c r="J8" s="289"/>
      <c r="K8" s="310"/>
      <c r="L8" s="311"/>
      <c r="M8" s="318"/>
      <c r="N8" s="319"/>
      <c r="O8" s="74"/>
      <c r="P8" s="125"/>
      <c r="Q8" s="75"/>
      <c r="R8" s="76"/>
      <c r="S8" s="76"/>
      <c r="T8" s="77"/>
      <c r="U8" s="76"/>
      <c r="V8" s="76"/>
      <c r="W8" s="75"/>
      <c r="X8" s="78"/>
      <c r="Y8" s="78"/>
      <c r="Z8" s="78"/>
      <c r="AA8" s="78"/>
      <c r="AB8" s="78"/>
      <c r="AC8" s="78"/>
      <c r="AD8" s="78"/>
      <c r="AE8" s="78"/>
      <c r="AF8" s="78"/>
      <c r="AG8" s="78"/>
      <c r="AH8" s="78"/>
      <c r="AI8" s="78"/>
      <c r="AJ8" s="78"/>
      <c r="AK8" s="78"/>
      <c r="AL8" s="78"/>
      <c r="AM8" s="78"/>
      <c r="AN8" s="78"/>
      <c r="AO8" s="78"/>
      <c r="AP8" s="78"/>
      <c r="AQ8" s="78"/>
      <c r="AR8" s="78"/>
      <c r="AS8" s="78"/>
      <c r="AT8" s="78"/>
      <c r="AU8" s="78"/>
      <c r="AV8" s="78"/>
      <c r="AW8" s="78"/>
      <c r="AX8" s="78"/>
      <c r="AY8" s="78"/>
      <c r="AZ8" s="78"/>
    </row>
    <row r="9" spans="1:52" ht="24">
      <c r="A9" s="11">
        <v>1</v>
      </c>
      <c r="B9" s="80" t="s">
        <v>6</v>
      </c>
      <c r="C9" s="89" t="s">
        <v>5</v>
      </c>
      <c r="D9" s="269"/>
      <c r="E9" s="274">
        <v>50</v>
      </c>
      <c r="F9" s="275">
        <v>0</v>
      </c>
      <c r="G9" s="290">
        <v>0</v>
      </c>
      <c r="H9" s="291">
        <f t="shared" ref="H9:I59" si="0">G9*D9</f>
        <v>0</v>
      </c>
      <c r="I9" s="290">
        <f t="shared" ref="I9:I28" si="1">H9*E9</f>
        <v>0</v>
      </c>
      <c r="J9" s="291">
        <f t="shared" ref="J9:J63" si="2">I9*D9</f>
        <v>0</v>
      </c>
      <c r="K9" s="324">
        <v>0</v>
      </c>
      <c r="L9" s="325">
        <f t="shared" ref="L9:L63" si="3">K9*D9</f>
        <v>0</v>
      </c>
      <c r="M9" s="326">
        <v>0</v>
      </c>
      <c r="N9" s="327">
        <f t="shared" ref="N9:N63" si="4">M9*D9</f>
        <v>0</v>
      </c>
      <c r="O9" s="48">
        <f t="shared" ref="O9:O63" si="5">M9+K9+I9+G9+E9</f>
        <v>50</v>
      </c>
      <c r="P9" s="126">
        <f t="shared" ref="P9:P63" si="6">O9*D9</f>
        <v>0</v>
      </c>
      <c r="T9" s="45"/>
      <c r="W9" s="29"/>
    </row>
    <row r="10" spans="1:52" ht="36">
      <c r="A10" s="11">
        <f t="shared" ref="A10:A73" si="7">A9+1</f>
        <v>2</v>
      </c>
      <c r="B10" s="80" t="s">
        <v>115</v>
      </c>
      <c r="C10" s="89" t="s">
        <v>5</v>
      </c>
      <c r="D10" s="269"/>
      <c r="E10" s="276">
        <v>25</v>
      </c>
      <c r="F10" s="275">
        <f t="shared" ref="F9:F63" si="8">D10*E10</f>
        <v>0</v>
      </c>
      <c r="G10" s="290">
        <v>0</v>
      </c>
      <c r="H10" s="291">
        <f t="shared" si="0"/>
        <v>0</v>
      </c>
      <c r="I10" s="290">
        <f t="shared" si="1"/>
        <v>0</v>
      </c>
      <c r="J10" s="291">
        <f t="shared" si="2"/>
        <v>0</v>
      </c>
      <c r="K10" s="312">
        <v>5</v>
      </c>
      <c r="L10" s="313">
        <f t="shared" si="3"/>
        <v>0</v>
      </c>
      <c r="M10" s="326">
        <v>0</v>
      </c>
      <c r="N10" s="327">
        <f t="shared" si="4"/>
        <v>0</v>
      </c>
      <c r="O10" s="48">
        <f t="shared" si="5"/>
        <v>30</v>
      </c>
      <c r="P10" s="126">
        <f t="shared" si="6"/>
        <v>0</v>
      </c>
      <c r="T10" s="45"/>
      <c r="W10" s="29"/>
    </row>
    <row r="11" spans="1:52" ht="36">
      <c r="A11" s="11">
        <f t="shared" si="7"/>
        <v>3</v>
      </c>
      <c r="B11" s="80" t="s">
        <v>7</v>
      </c>
      <c r="C11" s="89" t="s">
        <v>5</v>
      </c>
      <c r="D11" s="269"/>
      <c r="E11" s="276">
        <v>10</v>
      </c>
      <c r="F11" s="275">
        <f t="shared" si="8"/>
        <v>0</v>
      </c>
      <c r="G11" s="290">
        <v>0</v>
      </c>
      <c r="H11" s="291">
        <f t="shared" si="0"/>
        <v>0</v>
      </c>
      <c r="I11" s="290">
        <f t="shared" si="1"/>
        <v>0</v>
      </c>
      <c r="J11" s="291">
        <f t="shared" si="2"/>
        <v>0</v>
      </c>
      <c r="K11" s="324">
        <v>0</v>
      </c>
      <c r="L11" s="325">
        <f t="shared" si="3"/>
        <v>0</v>
      </c>
      <c r="M11" s="326">
        <v>0</v>
      </c>
      <c r="N11" s="327">
        <f t="shared" si="4"/>
        <v>0</v>
      </c>
      <c r="O11" s="48">
        <f t="shared" si="5"/>
        <v>10</v>
      </c>
      <c r="P11" s="126">
        <f t="shared" si="6"/>
        <v>0</v>
      </c>
      <c r="T11" s="45"/>
      <c r="W11" s="29"/>
    </row>
    <row r="12" spans="1:52" ht="18.75" customHeight="1">
      <c r="A12" s="11">
        <f t="shared" si="7"/>
        <v>4</v>
      </c>
      <c r="B12" s="80" t="s">
        <v>145</v>
      </c>
      <c r="C12" s="89" t="s">
        <v>5</v>
      </c>
      <c r="D12" s="269"/>
      <c r="E12" s="276">
        <v>10</v>
      </c>
      <c r="F12" s="275">
        <f t="shared" si="8"/>
        <v>0</v>
      </c>
      <c r="G12" s="290">
        <v>0</v>
      </c>
      <c r="H12" s="291">
        <f t="shared" si="0"/>
        <v>0</v>
      </c>
      <c r="I12" s="290">
        <f t="shared" si="1"/>
        <v>0</v>
      </c>
      <c r="J12" s="291">
        <f t="shared" si="2"/>
        <v>0</v>
      </c>
      <c r="K12" s="312">
        <v>2</v>
      </c>
      <c r="L12" s="313">
        <f t="shared" si="3"/>
        <v>0</v>
      </c>
      <c r="M12" s="326">
        <v>0</v>
      </c>
      <c r="N12" s="327">
        <f t="shared" si="4"/>
        <v>0</v>
      </c>
      <c r="O12" s="48">
        <f t="shared" si="5"/>
        <v>12</v>
      </c>
      <c r="P12" s="126">
        <f t="shared" si="6"/>
        <v>0</v>
      </c>
      <c r="T12" s="45"/>
      <c r="W12" s="29"/>
    </row>
    <row r="13" spans="1:52" ht="36">
      <c r="A13" s="11">
        <f t="shared" si="7"/>
        <v>5</v>
      </c>
      <c r="B13" s="83" t="s">
        <v>9</v>
      </c>
      <c r="C13" s="90" t="s">
        <v>5</v>
      </c>
      <c r="D13" s="269"/>
      <c r="E13" s="276">
        <v>10</v>
      </c>
      <c r="F13" s="275">
        <v>0</v>
      </c>
      <c r="G13" s="290">
        <v>0</v>
      </c>
      <c r="H13" s="291">
        <f t="shared" si="0"/>
        <v>0</v>
      </c>
      <c r="I13" s="290">
        <f t="shared" si="1"/>
        <v>0</v>
      </c>
      <c r="J13" s="291">
        <f t="shared" si="2"/>
        <v>0</v>
      </c>
      <c r="K13" s="312">
        <v>5</v>
      </c>
      <c r="L13" s="313">
        <f t="shared" si="3"/>
        <v>0</v>
      </c>
      <c r="M13" s="326">
        <v>0</v>
      </c>
      <c r="N13" s="327">
        <f t="shared" si="4"/>
        <v>0</v>
      </c>
      <c r="O13" s="48">
        <f t="shared" si="5"/>
        <v>15</v>
      </c>
      <c r="P13" s="126">
        <f t="shared" si="6"/>
        <v>0</v>
      </c>
      <c r="T13" s="45"/>
      <c r="W13" s="29"/>
    </row>
    <row r="14" spans="1:52" ht="24">
      <c r="A14" s="11">
        <f t="shared" si="7"/>
        <v>6</v>
      </c>
      <c r="B14" s="80" t="s">
        <v>146</v>
      </c>
      <c r="C14" s="89" t="s">
        <v>5</v>
      </c>
      <c r="D14" s="102"/>
      <c r="E14" s="276">
        <v>10</v>
      </c>
      <c r="F14" s="275">
        <f t="shared" si="8"/>
        <v>0</v>
      </c>
      <c r="G14" s="290">
        <v>0</v>
      </c>
      <c r="H14" s="291">
        <f t="shared" si="0"/>
        <v>0</v>
      </c>
      <c r="I14" s="290">
        <f t="shared" si="1"/>
        <v>0</v>
      </c>
      <c r="J14" s="291">
        <f t="shared" si="2"/>
        <v>0</v>
      </c>
      <c r="K14" s="324">
        <v>0</v>
      </c>
      <c r="L14" s="325">
        <f t="shared" si="3"/>
        <v>0</v>
      </c>
      <c r="M14" s="326">
        <v>0</v>
      </c>
      <c r="N14" s="327">
        <f t="shared" si="4"/>
        <v>0</v>
      </c>
      <c r="O14" s="48">
        <f t="shared" si="5"/>
        <v>10</v>
      </c>
      <c r="P14" s="126">
        <f t="shared" si="6"/>
        <v>0</v>
      </c>
      <c r="T14" s="45"/>
      <c r="W14" s="29"/>
    </row>
    <row r="15" spans="1:52">
      <c r="A15" s="11">
        <f t="shared" si="7"/>
        <v>7</v>
      </c>
      <c r="B15" s="80" t="s">
        <v>147</v>
      </c>
      <c r="C15" s="89" t="s">
        <v>5</v>
      </c>
      <c r="D15" s="102"/>
      <c r="E15" s="276">
        <v>10</v>
      </c>
      <c r="F15" s="275">
        <f t="shared" si="8"/>
        <v>0</v>
      </c>
      <c r="G15" s="290">
        <v>0</v>
      </c>
      <c r="H15" s="291">
        <f t="shared" si="0"/>
        <v>0</v>
      </c>
      <c r="I15" s="290">
        <f t="shared" si="1"/>
        <v>0</v>
      </c>
      <c r="J15" s="291">
        <f t="shared" si="2"/>
        <v>0</v>
      </c>
      <c r="K15" s="324">
        <v>0</v>
      </c>
      <c r="L15" s="325">
        <f t="shared" si="3"/>
        <v>0</v>
      </c>
      <c r="M15" s="326">
        <v>0</v>
      </c>
      <c r="N15" s="327">
        <f t="shared" si="4"/>
        <v>0</v>
      </c>
      <c r="O15" s="48">
        <f t="shared" si="5"/>
        <v>10</v>
      </c>
      <c r="P15" s="126">
        <f t="shared" si="6"/>
        <v>0</v>
      </c>
      <c r="T15" s="45"/>
      <c r="W15" s="29"/>
    </row>
    <row r="16" spans="1:52">
      <c r="A16" s="11">
        <f t="shared" si="7"/>
        <v>8</v>
      </c>
      <c r="B16" s="80" t="s">
        <v>148</v>
      </c>
      <c r="C16" s="89" t="s">
        <v>5</v>
      </c>
      <c r="D16" s="102"/>
      <c r="E16" s="276">
        <v>5</v>
      </c>
      <c r="F16" s="275">
        <f t="shared" si="8"/>
        <v>0</v>
      </c>
      <c r="G16" s="290">
        <v>0</v>
      </c>
      <c r="H16" s="291">
        <f t="shared" si="0"/>
        <v>0</v>
      </c>
      <c r="I16" s="290">
        <f t="shared" si="1"/>
        <v>0</v>
      </c>
      <c r="J16" s="291">
        <f t="shared" si="2"/>
        <v>0</v>
      </c>
      <c r="K16" s="324">
        <v>0</v>
      </c>
      <c r="L16" s="325">
        <f t="shared" si="3"/>
        <v>0</v>
      </c>
      <c r="M16" s="326">
        <v>0</v>
      </c>
      <c r="N16" s="327">
        <f t="shared" si="4"/>
        <v>0</v>
      </c>
      <c r="O16" s="48">
        <f t="shared" si="5"/>
        <v>5</v>
      </c>
      <c r="P16" s="126">
        <f t="shared" si="6"/>
        <v>0</v>
      </c>
      <c r="T16" s="45"/>
      <c r="W16" s="29"/>
    </row>
    <row r="17" spans="1:23">
      <c r="A17" s="11">
        <f t="shared" si="7"/>
        <v>9</v>
      </c>
      <c r="B17" s="80" t="s">
        <v>149</v>
      </c>
      <c r="C17" s="89" t="s">
        <v>5</v>
      </c>
      <c r="D17" s="102"/>
      <c r="E17" s="276">
        <v>10</v>
      </c>
      <c r="F17" s="275">
        <f t="shared" si="8"/>
        <v>0</v>
      </c>
      <c r="G17" s="290">
        <v>0</v>
      </c>
      <c r="H17" s="291">
        <f t="shared" si="0"/>
        <v>0</v>
      </c>
      <c r="I17" s="290">
        <f t="shared" si="1"/>
        <v>0</v>
      </c>
      <c r="J17" s="291">
        <f t="shared" si="2"/>
        <v>0</v>
      </c>
      <c r="K17" s="324">
        <v>0</v>
      </c>
      <c r="L17" s="325">
        <f t="shared" si="3"/>
        <v>0</v>
      </c>
      <c r="M17" s="326">
        <v>0</v>
      </c>
      <c r="N17" s="327">
        <f t="shared" si="4"/>
        <v>0</v>
      </c>
      <c r="O17" s="48">
        <f t="shared" si="5"/>
        <v>10</v>
      </c>
      <c r="P17" s="126">
        <f t="shared" si="6"/>
        <v>0</v>
      </c>
      <c r="T17" s="45"/>
      <c r="W17" s="29"/>
    </row>
    <row r="18" spans="1:23" ht="24">
      <c r="A18" s="11">
        <f t="shared" si="7"/>
        <v>10</v>
      </c>
      <c r="B18" s="80" t="s">
        <v>150</v>
      </c>
      <c r="C18" s="89" t="s">
        <v>5</v>
      </c>
      <c r="D18" s="269"/>
      <c r="E18" s="276">
        <v>8</v>
      </c>
      <c r="F18" s="275">
        <f t="shared" si="8"/>
        <v>0</v>
      </c>
      <c r="G18" s="290">
        <v>0</v>
      </c>
      <c r="H18" s="291">
        <f t="shared" si="0"/>
        <v>0</v>
      </c>
      <c r="I18" s="290">
        <f t="shared" si="1"/>
        <v>0</v>
      </c>
      <c r="J18" s="291">
        <f t="shared" si="2"/>
        <v>0</v>
      </c>
      <c r="K18" s="324">
        <v>0</v>
      </c>
      <c r="L18" s="325">
        <f t="shared" si="3"/>
        <v>0</v>
      </c>
      <c r="M18" s="326">
        <v>0</v>
      </c>
      <c r="N18" s="327">
        <f t="shared" si="4"/>
        <v>0</v>
      </c>
      <c r="O18" s="48">
        <f t="shared" si="5"/>
        <v>8</v>
      </c>
      <c r="P18" s="126">
        <f t="shared" si="6"/>
        <v>0</v>
      </c>
      <c r="T18" s="45"/>
      <c r="W18" s="29"/>
    </row>
    <row r="19" spans="1:23" ht="15.75" customHeight="1">
      <c r="A19" s="11">
        <f t="shared" si="7"/>
        <v>11</v>
      </c>
      <c r="B19" s="80" t="s">
        <v>14</v>
      </c>
      <c r="C19" s="89" t="s">
        <v>5</v>
      </c>
      <c r="D19" s="102"/>
      <c r="E19" s="276">
        <v>20</v>
      </c>
      <c r="F19" s="275">
        <f t="shared" si="8"/>
        <v>0</v>
      </c>
      <c r="G19" s="290">
        <v>0</v>
      </c>
      <c r="H19" s="291">
        <f t="shared" si="0"/>
        <v>0</v>
      </c>
      <c r="I19" s="290">
        <f t="shared" si="1"/>
        <v>0</v>
      </c>
      <c r="J19" s="291">
        <f t="shared" si="2"/>
        <v>0</v>
      </c>
      <c r="K19" s="312">
        <v>5</v>
      </c>
      <c r="L19" s="313">
        <f t="shared" si="3"/>
        <v>0</v>
      </c>
      <c r="M19" s="320">
        <v>9</v>
      </c>
      <c r="N19" s="321">
        <f t="shared" si="4"/>
        <v>0</v>
      </c>
      <c r="O19" s="48">
        <f t="shared" si="5"/>
        <v>34</v>
      </c>
      <c r="P19" s="126">
        <f t="shared" si="6"/>
        <v>0</v>
      </c>
      <c r="T19" s="45"/>
      <c r="W19" s="29"/>
    </row>
    <row r="20" spans="1:23">
      <c r="A20" s="11">
        <f t="shared" si="7"/>
        <v>12</v>
      </c>
      <c r="B20" s="80" t="s">
        <v>15</v>
      </c>
      <c r="C20" s="89" t="s">
        <v>5</v>
      </c>
      <c r="D20" s="102"/>
      <c r="E20" s="276">
        <v>25</v>
      </c>
      <c r="F20" s="275">
        <f t="shared" si="8"/>
        <v>0</v>
      </c>
      <c r="G20" s="290">
        <v>0</v>
      </c>
      <c r="H20" s="291">
        <f t="shared" si="0"/>
        <v>0</v>
      </c>
      <c r="I20" s="290">
        <f t="shared" si="1"/>
        <v>0</v>
      </c>
      <c r="J20" s="291">
        <f t="shared" si="2"/>
        <v>0</v>
      </c>
      <c r="K20" s="324">
        <v>0</v>
      </c>
      <c r="L20" s="325">
        <f t="shared" si="3"/>
        <v>0</v>
      </c>
      <c r="M20" s="326">
        <v>0</v>
      </c>
      <c r="N20" s="327">
        <f t="shared" si="4"/>
        <v>0</v>
      </c>
      <c r="O20" s="48">
        <f t="shared" si="5"/>
        <v>25</v>
      </c>
      <c r="P20" s="126">
        <f t="shared" si="6"/>
        <v>0</v>
      </c>
      <c r="T20" s="45"/>
      <c r="W20" s="29"/>
    </row>
    <row r="21" spans="1:23" ht="24">
      <c r="A21" s="11">
        <f t="shared" si="7"/>
        <v>13</v>
      </c>
      <c r="B21" s="80" t="s">
        <v>16</v>
      </c>
      <c r="C21" s="89" t="s">
        <v>5</v>
      </c>
      <c r="D21" s="102"/>
      <c r="E21" s="274">
        <v>350</v>
      </c>
      <c r="F21" s="275">
        <f t="shared" si="8"/>
        <v>0</v>
      </c>
      <c r="G21" s="290">
        <v>0</v>
      </c>
      <c r="H21" s="291">
        <f t="shared" si="0"/>
        <v>0</v>
      </c>
      <c r="I21" s="290">
        <f t="shared" si="1"/>
        <v>0</v>
      </c>
      <c r="J21" s="291">
        <f t="shared" si="2"/>
        <v>0</v>
      </c>
      <c r="K21" s="324">
        <v>0</v>
      </c>
      <c r="L21" s="325">
        <f t="shared" si="3"/>
        <v>0</v>
      </c>
      <c r="M21" s="326">
        <v>0</v>
      </c>
      <c r="N21" s="327">
        <f t="shared" si="4"/>
        <v>0</v>
      </c>
      <c r="O21" s="48">
        <f t="shared" si="5"/>
        <v>350</v>
      </c>
      <c r="P21" s="126">
        <f t="shared" si="6"/>
        <v>0</v>
      </c>
      <c r="T21" s="45"/>
      <c r="W21" s="29"/>
    </row>
    <row r="22" spans="1:23" ht="17.25" customHeight="1">
      <c r="A22" s="11">
        <f t="shared" si="7"/>
        <v>14</v>
      </c>
      <c r="B22" s="80" t="s">
        <v>17</v>
      </c>
      <c r="C22" s="89" t="s">
        <v>5</v>
      </c>
      <c r="D22" s="102"/>
      <c r="E22" s="276">
        <v>150</v>
      </c>
      <c r="F22" s="275">
        <f t="shared" si="8"/>
        <v>0</v>
      </c>
      <c r="G22" s="290">
        <v>0</v>
      </c>
      <c r="H22" s="291">
        <f t="shared" si="0"/>
        <v>0</v>
      </c>
      <c r="I22" s="290">
        <f t="shared" si="1"/>
        <v>0</v>
      </c>
      <c r="J22" s="291">
        <f t="shared" si="2"/>
        <v>0</v>
      </c>
      <c r="K22" s="312">
        <v>10</v>
      </c>
      <c r="L22" s="313">
        <f t="shared" si="3"/>
        <v>0</v>
      </c>
      <c r="M22" s="326">
        <v>0</v>
      </c>
      <c r="N22" s="327">
        <f t="shared" si="4"/>
        <v>0</v>
      </c>
      <c r="O22" s="48">
        <f t="shared" si="5"/>
        <v>160</v>
      </c>
      <c r="P22" s="126">
        <f t="shared" si="6"/>
        <v>0</v>
      </c>
      <c r="T22" s="45"/>
      <c r="W22" s="29"/>
    </row>
    <row r="23" spans="1:23" ht="33.75" customHeight="1">
      <c r="A23" s="11">
        <f t="shared" si="7"/>
        <v>15</v>
      </c>
      <c r="B23" s="80" t="s">
        <v>18</v>
      </c>
      <c r="C23" s="89" t="s">
        <v>5</v>
      </c>
      <c r="D23" s="269"/>
      <c r="E23" s="276">
        <v>15</v>
      </c>
      <c r="F23" s="275">
        <f t="shared" si="8"/>
        <v>0</v>
      </c>
      <c r="G23" s="290">
        <v>0</v>
      </c>
      <c r="H23" s="291">
        <f t="shared" si="0"/>
        <v>0</v>
      </c>
      <c r="I23" s="290">
        <f t="shared" si="1"/>
        <v>0</v>
      </c>
      <c r="J23" s="291">
        <f t="shared" si="2"/>
        <v>0</v>
      </c>
      <c r="K23" s="312">
        <v>3</v>
      </c>
      <c r="L23" s="313">
        <f t="shared" si="3"/>
        <v>0</v>
      </c>
      <c r="M23" s="326">
        <v>0</v>
      </c>
      <c r="N23" s="327">
        <f t="shared" si="4"/>
        <v>0</v>
      </c>
      <c r="O23" s="48">
        <f t="shared" si="5"/>
        <v>18</v>
      </c>
      <c r="P23" s="126">
        <f t="shared" si="6"/>
        <v>0</v>
      </c>
      <c r="T23" s="45"/>
      <c r="W23" s="29"/>
    </row>
    <row r="24" spans="1:23" ht="47.25" customHeight="1">
      <c r="A24" s="11">
        <f t="shared" si="7"/>
        <v>16</v>
      </c>
      <c r="B24" s="80" t="s">
        <v>19</v>
      </c>
      <c r="C24" s="89" t="s">
        <v>5</v>
      </c>
      <c r="D24" s="269"/>
      <c r="E24" s="276">
        <v>10</v>
      </c>
      <c r="F24" s="275">
        <f t="shared" si="8"/>
        <v>0</v>
      </c>
      <c r="G24" s="290">
        <v>0</v>
      </c>
      <c r="H24" s="291">
        <f t="shared" si="0"/>
        <v>0</v>
      </c>
      <c r="I24" s="290">
        <f t="shared" si="1"/>
        <v>0</v>
      </c>
      <c r="J24" s="291">
        <f t="shared" si="2"/>
        <v>0</v>
      </c>
      <c r="K24" s="324">
        <v>0</v>
      </c>
      <c r="L24" s="325">
        <f t="shared" si="3"/>
        <v>0</v>
      </c>
      <c r="M24" s="326">
        <v>0</v>
      </c>
      <c r="N24" s="327">
        <f t="shared" si="4"/>
        <v>0</v>
      </c>
      <c r="O24" s="48">
        <f t="shared" si="5"/>
        <v>10</v>
      </c>
      <c r="P24" s="126">
        <f t="shared" si="6"/>
        <v>0</v>
      </c>
      <c r="T24" s="45"/>
      <c r="W24" s="29"/>
    </row>
    <row r="25" spans="1:23" ht="32.25" customHeight="1">
      <c r="A25" s="11">
        <f t="shared" si="7"/>
        <v>17</v>
      </c>
      <c r="B25" s="80" t="s">
        <v>20</v>
      </c>
      <c r="C25" s="89" t="s">
        <v>5</v>
      </c>
      <c r="D25" s="269"/>
      <c r="E25" s="276">
        <v>300</v>
      </c>
      <c r="F25" s="275">
        <f t="shared" si="8"/>
        <v>0</v>
      </c>
      <c r="G25" s="290">
        <v>0</v>
      </c>
      <c r="H25" s="291">
        <f t="shared" si="0"/>
        <v>0</v>
      </c>
      <c r="I25" s="290">
        <f t="shared" si="1"/>
        <v>0</v>
      </c>
      <c r="J25" s="291">
        <f t="shared" si="2"/>
        <v>0</v>
      </c>
      <c r="K25" s="312">
        <v>10</v>
      </c>
      <c r="L25" s="313">
        <f t="shared" si="3"/>
        <v>0</v>
      </c>
      <c r="M25" s="320">
        <v>8</v>
      </c>
      <c r="N25" s="321">
        <f t="shared" si="4"/>
        <v>0</v>
      </c>
      <c r="O25" s="48">
        <f t="shared" si="5"/>
        <v>318</v>
      </c>
      <c r="P25" s="126">
        <f t="shared" si="6"/>
        <v>0</v>
      </c>
      <c r="T25" s="45"/>
      <c r="W25" s="29"/>
    </row>
    <row r="26" spans="1:23" ht="46.5" customHeight="1">
      <c r="A26" s="11">
        <f t="shared" si="7"/>
        <v>18</v>
      </c>
      <c r="B26" s="80" t="s">
        <v>21</v>
      </c>
      <c r="C26" s="89" t="s">
        <v>5</v>
      </c>
      <c r="D26" s="269"/>
      <c r="E26" s="277">
        <v>6</v>
      </c>
      <c r="F26" s="278">
        <f t="shared" si="8"/>
        <v>0</v>
      </c>
      <c r="G26" s="290">
        <v>0</v>
      </c>
      <c r="H26" s="291">
        <f t="shared" si="0"/>
        <v>0</v>
      </c>
      <c r="I26" s="290">
        <f t="shared" si="1"/>
        <v>0</v>
      </c>
      <c r="J26" s="291">
        <f t="shared" si="2"/>
        <v>0</v>
      </c>
      <c r="K26" s="324">
        <v>0</v>
      </c>
      <c r="L26" s="325">
        <f t="shared" si="3"/>
        <v>0</v>
      </c>
      <c r="M26" s="326">
        <v>0</v>
      </c>
      <c r="N26" s="327">
        <f t="shared" si="4"/>
        <v>0</v>
      </c>
      <c r="O26" s="48">
        <f t="shared" si="5"/>
        <v>6</v>
      </c>
      <c r="P26" s="126">
        <f t="shared" si="6"/>
        <v>0</v>
      </c>
      <c r="T26" s="45"/>
      <c r="W26" s="29"/>
    </row>
    <row r="27" spans="1:23">
      <c r="A27" s="11">
        <f t="shared" si="7"/>
        <v>19</v>
      </c>
      <c r="B27" s="80" t="s">
        <v>151</v>
      </c>
      <c r="C27" s="89" t="s">
        <v>5</v>
      </c>
      <c r="D27" s="102"/>
      <c r="E27" s="277">
        <v>10</v>
      </c>
      <c r="F27" s="278">
        <f t="shared" si="8"/>
        <v>0</v>
      </c>
      <c r="G27" s="290">
        <v>0</v>
      </c>
      <c r="H27" s="291">
        <f t="shared" si="0"/>
        <v>0</v>
      </c>
      <c r="I27" s="290">
        <f t="shared" si="1"/>
        <v>0</v>
      </c>
      <c r="J27" s="291">
        <f t="shared" si="2"/>
        <v>0</v>
      </c>
      <c r="K27" s="324">
        <v>0</v>
      </c>
      <c r="L27" s="325">
        <f t="shared" si="3"/>
        <v>0</v>
      </c>
      <c r="M27" s="326">
        <v>0</v>
      </c>
      <c r="N27" s="327">
        <f t="shared" si="4"/>
        <v>0</v>
      </c>
      <c r="O27" s="48">
        <f t="shared" si="5"/>
        <v>10</v>
      </c>
      <c r="P27" s="126">
        <v>0</v>
      </c>
      <c r="T27" s="45"/>
      <c r="W27" s="29"/>
    </row>
    <row r="28" spans="1:23" ht="94.9" customHeight="1">
      <c r="A28" s="11">
        <f t="shared" si="7"/>
        <v>20</v>
      </c>
      <c r="B28" s="61" t="s">
        <v>152</v>
      </c>
      <c r="C28" s="89" t="s">
        <v>5</v>
      </c>
      <c r="D28" s="269"/>
      <c r="E28" s="276">
        <v>1000</v>
      </c>
      <c r="F28" s="275">
        <f t="shared" si="8"/>
        <v>0</v>
      </c>
      <c r="G28" s="290">
        <v>0</v>
      </c>
      <c r="H28" s="291">
        <f t="shared" si="0"/>
        <v>0</v>
      </c>
      <c r="I28" s="290">
        <f t="shared" si="1"/>
        <v>0</v>
      </c>
      <c r="J28" s="291">
        <f t="shared" si="2"/>
        <v>0</v>
      </c>
      <c r="K28" s="312">
        <v>20</v>
      </c>
      <c r="L28" s="313">
        <f t="shared" si="3"/>
        <v>0</v>
      </c>
      <c r="M28" s="326">
        <v>0</v>
      </c>
      <c r="N28" s="327">
        <f t="shared" si="4"/>
        <v>0</v>
      </c>
      <c r="O28" s="48">
        <f t="shared" si="5"/>
        <v>1020</v>
      </c>
      <c r="P28" s="126">
        <f t="shared" si="6"/>
        <v>0</v>
      </c>
      <c r="T28" s="45"/>
      <c r="W28" s="29"/>
    </row>
    <row r="29" spans="1:23" ht="34.5" customHeight="1">
      <c r="A29" s="11">
        <f t="shared" si="7"/>
        <v>21</v>
      </c>
      <c r="B29" s="80" t="s">
        <v>24</v>
      </c>
      <c r="C29" s="89" t="s">
        <v>5</v>
      </c>
      <c r="D29" s="269"/>
      <c r="E29" s="276">
        <v>25</v>
      </c>
      <c r="F29" s="275">
        <f t="shared" si="8"/>
        <v>0</v>
      </c>
      <c r="G29" s="292">
        <v>20</v>
      </c>
      <c r="H29" s="293">
        <f t="shared" si="0"/>
        <v>0</v>
      </c>
      <c r="I29" s="292">
        <v>20</v>
      </c>
      <c r="J29" s="293">
        <f t="shared" si="2"/>
        <v>0</v>
      </c>
      <c r="K29" s="312">
        <v>5</v>
      </c>
      <c r="L29" s="313">
        <f t="shared" si="3"/>
        <v>0</v>
      </c>
      <c r="M29" s="320">
        <v>20</v>
      </c>
      <c r="N29" s="321">
        <f t="shared" si="4"/>
        <v>0</v>
      </c>
      <c r="O29" s="48">
        <f t="shared" si="5"/>
        <v>90</v>
      </c>
      <c r="P29" s="126">
        <f t="shared" si="6"/>
        <v>0</v>
      </c>
      <c r="T29" s="45"/>
      <c r="W29" s="29"/>
    </row>
    <row r="30" spans="1:23" ht="32.25" customHeight="1">
      <c r="A30" s="11">
        <f t="shared" si="7"/>
        <v>22</v>
      </c>
      <c r="B30" s="80" t="s">
        <v>25</v>
      </c>
      <c r="C30" s="89" t="s">
        <v>5</v>
      </c>
      <c r="D30" s="269"/>
      <c r="E30" s="276">
        <v>5</v>
      </c>
      <c r="F30" s="275">
        <f t="shared" si="8"/>
        <v>0</v>
      </c>
      <c r="G30" s="292">
        <v>30</v>
      </c>
      <c r="H30" s="293">
        <f t="shared" si="0"/>
        <v>0</v>
      </c>
      <c r="I30" s="292">
        <v>30</v>
      </c>
      <c r="J30" s="293">
        <f t="shared" si="2"/>
        <v>0</v>
      </c>
      <c r="K30" s="312">
        <v>1</v>
      </c>
      <c r="L30" s="313">
        <f t="shared" si="3"/>
        <v>0</v>
      </c>
      <c r="M30" s="326">
        <v>0</v>
      </c>
      <c r="N30" s="327">
        <f t="shared" si="4"/>
        <v>0</v>
      </c>
      <c r="O30" s="48">
        <f t="shared" si="5"/>
        <v>66</v>
      </c>
      <c r="P30" s="126">
        <f t="shared" si="6"/>
        <v>0</v>
      </c>
      <c r="T30" s="45"/>
      <c r="W30" s="29"/>
    </row>
    <row r="31" spans="1:23">
      <c r="A31" s="11">
        <f t="shared" si="7"/>
        <v>23</v>
      </c>
      <c r="B31" s="80" t="s">
        <v>26</v>
      </c>
      <c r="C31" s="89" t="s">
        <v>27</v>
      </c>
      <c r="D31" s="102"/>
      <c r="E31" s="276">
        <v>8</v>
      </c>
      <c r="F31" s="275">
        <f t="shared" si="8"/>
        <v>0</v>
      </c>
      <c r="G31" s="290">
        <v>0</v>
      </c>
      <c r="H31" s="291">
        <f t="shared" si="0"/>
        <v>0</v>
      </c>
      <c r="I31" s="290">
        <v>0</v>
      </c>
      <c r="J31" s="291">
        <f t="shared" si="2"/>
        <v>0</v>
      </c>
      <c r="K31" s="324">
        <v>0</v>
      </c>
      <c r="L31" s="325">
        <f t="shared" si="3"/>
        <v>0</v>
      </c>
      <c r="M31" s="326">
        <v>0</v>
      </c>
      <c r="N31" s="327">
        <f t="shared" si="4"/>
        <v>0</v>
      </c>
      <c r="O31" s="48">
        <f t="shared" si="5"/>
        <v>8</v>
      </c>
      <c r="P31" s="126">
        <f t="shared" si="6"/>
        <v>0</v>
      </c>
      <c r="T31" s="45"/>
      <c r="W31" s="29"/>
    </row>
    <row r="32" spans="1:23" ht="28.5" customHeight="1">
      <c r="A32" s="11">
        <f t="shared" si="7"/>
        <v>24</v>
      </c>
      <c r="B32" s="80" t="s">
        <v>108</v>
      </c>
      <c r="C32" s="89" t="s">
        <v>5</v>
      </c>
      <c r="D32" s="269"/>
      <c r="E32" s="274">
        <v>10</v>
      </c>
      <c r="F32" s="275">
        <f t="shared" si="8"/>
        <v>0</v>
      </c>
      <c r="G32" s="292">
        <v>10</v>
      </c>
      <c r="H32" s="293">
        <f t="shared" si="0"/>
        <v>0</v>
      </c>
      <c r="I32" s="292">
        <v>10</v>
      </c>
      <c r="J32" s="293">
        <f t="shared" si="2"/>
        <v>0</v>
      </c>
      <c r="K32" s="324">
        <v>0</v>
      </c>
      <c r="L32" s="325">
        <f t="shared" si="3"/>
        <v>0</v>
      </c>
      <c r="M32" s="326">
        <v>0</v>
      </c>
      <c r="N32" s="327">
        <f t="shared" si="4"/>
        <v>0</v>
      </c>
      <c r="O32" s="48">
        <f t="shared" si="5"/>
        <v>30</v>
      </c>
      <c r="P32" s="126">
        <f t="shared" si="6"/>
        <v>0</v>
      </c>
      <c r="T32" s="45"/>
      <c r="W32" s="29"/>
    </row>
    <row r="33" spans="1:23" ht="30.75" customHeight="1">
      <c r="A33" s="11">
        <f t="shared" si="7"/>
        <v>25</v>
      </c>
      <c r="B33" s="80" t="s">
        <v>28</v>
      </c>
      <c r="C33" s="89" t="s">
        <v>5</v>
      </c>
      <c r="D33" s="269"/>
      <c r="E33" s="276">
        <v>20</v>
      </c>
      <c r="F33" s="275">
        <f t="shared" si="8"/>
        <v>0</v>
      </c>
      <c r="G33" s="290">
        <v>0</v>
      </c>
      <c r="H33" s="291">
        <f t="shared" si="0"/>
        <v>0</v>
      </c>
      <c r="I33" s="290">
        <v>0</v>
      </c>
      <c r="J33" s="291">
        <f t="shared" si="2"/>
        <v>0</v>
      </c>
      <c r="K33" s="324">
        <v>0</v>
      </c>
      <c r="L33" s="325">
        <f t="shared" si="3"/>
        <v>0</v>
      </c>
      <c r="M33" s="326">
        <v>0</v>
      </c>
      <c r="N33" s="327">
        <f t="shared" si="4"/>
        <v>0</v>
      </c>
      <c r="O33" s="48">
        <f t="shared" si="5"/>
        <v>20</v>
      </c>
      <c r="P33" s="126">
        <f t="shared" si="6"/>
        <v>0</v>
      </c>
      <c r="T33" s="45"/>
      <c r="W33" s="29"/>
    </row>
    <row r="34" spans="1:23" ht="24">
      <c r="A34" s="11">
        <f t="shared" si="7"/>
        <v>26</v>
      </c>
      <c r="B34" s="80" t="s">
        <v>29</v>
      </c>
      <c r="C34" s="89" t="s">
        <v>5</v>
      </c>
      <c r="D34" s="269"/>
      <c r="E34" s="274">
        <v>25</v>
      </c>
      <c r="F34" s="275">
        <f t="shared" si="8"/>
        <v>0</v>
      </c>
      <c r="G34" s="290">
        <v>0</v>
      </c>
      <c r="H34" s="291">
        <f t="shared" si="0"/>
        <v>0</v>
      </c>
      <c r="I34" s="290">
        <v>0</v>
      </c>
      <c r="J34" s="291">
        <f t="shared" si="2"/>
        <v>0</v>
      </c>
      <c r="K34" s="312">
        <v>1</v>
      </c>
      <c r="L34" s="313">
        <f t="shared" si="3"/>
        <v>0</v>
      </c>
      <c r="M34" s="326">
        <v>0</v>
      </c>
      <c r="N34" s="327">
        <f t="shared" si="4"/>
        <v>0</v>
      </c>
      <c r="O34" s="48">
        <f t="shared" si="5"/>
        <v>26</v>
      </c>
      <c r="P34" s="126">
        <f t="shared" si="6"/>
        <v>0</v>
      </c>
      <c r="T34" s="45"/>
      <c r="W34" s="29"/>
    </row>
    <row r="35" spans="1:23" ht="24">
      <c r="A35" s="11">
        <f t="shared" si="7"/>
        <v>27</v>
      </c>
      <c r="B35" s="80" t="s">
        <v>30</v>
      </c>
      <c r="C35" s="89" t="s">
        <v>5</v>
      </c>
      <c r="D35" s="269"/>
      <c r="E35" s="276">
        <v>20</v>
      </c>
      <c r="F35" s="275">
        <f t="shared" si="8"/>
        <v>0</v>
      </c>
      <c r="G35" s="290">
        <v>0</v>
      </c>
      <c r="H35" s="291">
        <f t="shared" si="0"/>
        <v>0</v>
      </c>
      <c r="I35" s="290">
        <v>0</v>
      </c>
      <c r="J35" s="291">
        <f t="shared" si="2"/>
        <v>0</v>
      </c>
      <c r="K35" s="324">
        <v>0</v>
      </c>
      <c r="L35" s="325">
        <f t="shared" si="3"/>
        <v>0</v>
      </c>
      <c r="M35" s="326">
        <v>0</v>
      </c>
      <c r="N35" s="327">
        <f t="shared" si="4"/>
        <v>0</v>
      </c>
      <c r="O35" s="48">
        <f t="shared" si="5"/>
        <v>20</v>
      </c>
      <c r="P35" s="126">
        <f t="shared" si="6"/>
        <v>0</v>
      </c>
      <c r="T35" s="45"/>
      <c r="W35" s="29"/>
    </row>
    <row r="36" spans="1:23" ht="24">
      <c r="A36" s="11">
        <f t="shared" si="7"/>
        <v>28</v>
      </c>
      <c r="B36" s="80" t="s">
        <v>31</v>
      </c>
      <c r="C36" s="89" t="s">
        <v>5</v>
      </c>
      <c r="D36" s="269"/>
      <c r="E36" s="276">
        <v>10</v>
      </c>
      <c r="F36" s="275">
        <f t="shared" si="8"/>
        <v>0</v>
      </c>
      <c r="G36" s="290">
        <v>0</v>
      </c>
      <c r="H36" s="291">
        <f t="shared" si="0"/>
        <v>0</v>
      </c>
      <c r="I36" s="290">
        <v>0</v>
      </c>
      <c r="J36" s="291">
        <f t="shared" si="2"/>
        <v>0</v>
      </c>
      <c r="K36" s="312">
        <v>20</v>
      </c>
      <c r="L36" s="313">
        <f t="shared" si="3"/>
        <v>0</v>
      </c>
      <c r="M36" s="320">
        <v>15</v>
      </c>
      <c r="N36" s="321">
        <f t="shared" si="4"/>
        <v>0</v>
      </c>
      <c r="O36" s="48">
        <f t="shared" si="5"/>
        <v>45</v>
      </c>
      <c r="P36" s="126">
        <f t="shared" si="6"/>
        <v>0</v>
      </c>
      <c r="T36" s="45"/>
      <c r="W36" s="29"/>
    </row>
    <row r="37" spans="1:23" ht="24">
      <c r="A37" s="11">
        <f t="shared" si="7"/>
        <v>29</v>
      </c>
      <c r="B37" s="80" t="s">
        <v>32</v>
      </c>
      <c r="C37" s="89" t="s">
        <v>5</v>
      </c>
      <c r="D37" s="269"/>
      <c r="E37" s="276">
        <v>30</v>
      </c>
      <c r="F37" s="275">
        <f t="shared" si="8"/>
        <v>0</v>
      </c>
      <c r="G37" s="290">
        <v>0</v>
      </c>
      <c r="H37" s="291">
        <f t="shared" si="0"/>
        <v>0</v>
      </c>
      <c r="I37" s="290">
        <v>0</v>
      </c>
      <c r="J37" s="291">
        <f t="shared" si="2"/>
        <v>0</v>
      </c>
      <c r="K37" s="312">
        <v>10</v>
      </c>
      <c r="L37" s="313">
        <f t="shared" si="3"/>
        <v>0</v>
      </c>
      <c r="M37" s="326">
        <v>0</v>
      </c>
      <c r="N37" s="327">
        <f t="shared" si="4"/>
        <v>0</v>
      </c>
      <c r="O37" s="48">
        <f t="shared" si="5"/>
        <v>40</v>
      </c>
      <c r="P37" s="126">
        <f t="shared" si="6"/>
        <v>0</v>
      </c>
      <c r="T37" s="45"/>
      <c r="W37" s="29"/>
    </row>
    <row r="38" spans="1:23" ht="24">
      <c r="A38" s="11">
        <f t="shared" si="7"/>
        <v>30</v>
      </c>
      <c r="B38" s="80" t="s">
        <v>33</v>
      </c>
      <c r="C38" s="89" t="s">
        <v>5</v>
      </c>
      <c r="D38" s="269"/>
      <c r="E38" s="276">
        <v>100</v>
      </c>
      <c r="F38" s="275">
        <f t="shared" si="8"/>
        <v>0</v>
      </c>
      <c r="G38" s="290">
        <v>0</v>
      </c>
      <c r="H38" s="291">
        <f t="shared" si="0"/>
        <v>0</v>
      </c>
      <c r="I38" s="290">
        <v>0</v>
      </c>
      <c r="J38" s="291">
        <f t="shared" si="2"/>
        <v>0</v>
      </c>
      <c r="K38" s="312">
        <v>10</v>
      </c>
      <c r="L38" s="313">
        <f t="shared" si="3"/>
        <v>0</v>
      </c>
      <c r="M38" s="326">
        <v>0</v>
      </c>
      <c r="N38" s="327">
        <f t="shared" si="4"/>
        <v>0</v>
      </c>
      <c r="O38" s="48">
        <f t="shared" si="5"/>
        <v>110</v>
      </c>
      <c r="P38" s="126">
        <f t="shared" si="6"/>
        <v>0</v>
      </c>
      <c r="T38" s="45"/>
      <c r="W38" s="29"/>
    </row>
    <row r="39" spans="1:23" ht="24">
      <c r="A39" s="11">
        <f t="shared" si="7"/>
        <v>31</v>
      </c>
      <c r="B39" s="80" t="s">
        <v>34</v>
      </c>
      <c r="C39" s="89" t="s">
        <v>5</v>
      </c>
      <c r="D39" s="269"/>
      <c r="E39" s="276">
        <v>100</v>
      </c>
      <c r="F39" s="275">
        <f t="shared" si="8"/>
        <v>0</v>
      </c>
      <c r="G39" s="290">
        <v>0</v>
      </c>
      <c r="H39" s="291">
        <f t="shared" si="0"/>
        <v>0</v>
      </c>
      <c r="I39" s="290">
        <v>0</v>
      </c>
      <c r="J39" s="291">
        <f t="shared" si="2"/>
        <v>0</v>
      </c>
      <c r="K39" s="312">
        <v>10</v>
      </c>
      <c r="L39" s="313">
        <f t="shared" si="3"/>
        <v>0</v>
      </c>
      <c r="M39" s="320">
        <v>10</v>
      </c>
      <c r="N39" s="321">
        <f t="shared" si="4"/>
        <v>0</v>
      </c>
      <c r="O39" s="48">
        <f t="shared" si="5"/>
        <v>120</v>
      </c>
      <c r="P39" s="126">
        <f t="shared" si="6"/>
        <v>0</v>
      </c>
      <c r="T39" s="45"/>
      <c r="W39" s="29"/>
    </row>
    <row r="40" spans="1:23" ht="24">
      <c r="A40" s="50">
        <f t="shared" si="7"/>
        <v>32</v>
      </c>
      <c r="B40" s="80" t="s">
        <v>123</v>
      </c>
      <c r="C40" s="89" t="s">
        <v>62</v>
      </c>
      <c r="D40" s="269"/>
      <c r="E40" s="276">
        <v>50</v>
      </c>
      <c r="F40" s="275">
        <f t="shared" si="8"/>
        <v>0</v>
      </c>
      <c r="G40" s="290">
        <v>0</v>
      </c>
      <c r="H40" s="291">
        <f t="shared" si="0"/>
        <v>0</v>
      </c>
      <c r="I40" s="290">
        <v>0</v>
      </c>
      <c r="J40" s="291">
        <f t="shared" si="2"/>
        <v>0</v>
      </c>
      <c r="K40" s="312">
        <v>10</v>
      </c>
      <c r="L40" s="313">
        <f t="shared" si="3"/>
        <v>0</v>
      </c>
      <c r="M40" s="326">
        <v>0</v>
      </c>
      <c r="N40" s="327">
        <f t="shared" si="4"/>
        <v>0</v>
      </c>
      <c r="O40" s="48">
        <f>M40+K40+I40+G40+E40</f>
        <v>60</v>
      </c>
      <c r="P40" s="126">
        <f t="shared" si="6"/>
        <v>0</v>
      </c>
      <c r="T40" s="45"/>
      <c r="W40" s="29"/>
    </row>
    <row r="41" spans="1:23">
      <c r="A41" s="11">
        <f t="shared" si="7"/>
        <v>33</v>
      </c>
      <c r="B41" s="80" t="s">
        <v>35</v>
      </c>
      <c r="C41" s="89" t="s">
        <v>36</v>
      </c>
      <c r="D41" s="102"/>
      <c r="E41" s="276">
        <v>200</v>
      </c>
      <c r="F41" s="275">
        <f t="shared" si="8"/>
        <v>0</v>
      </c>
      <c r="G41" s="290">
        <v>0</v>
      </c>
      <c r="H41" s="291">
        <f t="shared" si="0"/>
        <v>0</v>
      </c>
      <c r="I41" s="290">
        <v>0</v>
      </c>
      <c r="J41" s="291">
        <f t="shared" si="2"/>
        <v>0</v>
      </c>
      <c r="K41" s="312">
        <v>10</v>
      </c>
      <c r="L41" s="313">
        <f t="shared" si="3"/>
        <v>0</v>
      </c>
      <c r="M41" s="320">
        <v>10</v>
      </c>
      <c r="N41" s="321">
        <f t="shared" si="4"/>
        <v>0</v>
      </c>
      <c r="O41" s="48">
        <f t="shared" si="5"/>
        <v>220</v>
      </c>
      <c r="P41" s="126">
        <f t="shared" si="6"/>
        <v>0</v>
      </c>
      <c r="T41" s="45"/>
      <c r="W41" s="29"/>
    </row>
    <row r="42" spans="1:23" ht="24">
      <c r="A42" s="11">
        <f t="shared" si="7"/>
        <v>34</v>
      </c>
      <c r="B42" s="80" t="s">
        <v>37</v>
      </c>
      <c r="C42" s="89" t="s">
        <v>5</v>
      </c>
      <c r="D42" s="102"/>
      <c r="E42" s="274">
        <v>150</v>
      </c>
      <c r="F42" s="275">
        <f t="shared" si="8"/>
        <v>0</v>
      </c>
      <c r="G42" s="290">
        <v>0</v>
      </c>
      <c r="H42" s="291">
        <f t="shared" si="0"/>
        <v>0</v>
      </c>
      <c r="I42" s="290">
        <v>0</v>
      </c>
      <c r="J42" s="291">
        <f t="shared" si="2"/>
        <v>0</v>
      </c>
      <c r="K42" s="324">
        <v>0</v>
      </c>
      <c r="L42" s="325">
        <f t="shared" si="3"/>
        <v>0</v>
      </c>
      <c r="M42" s="326">
        <v>0</v>
      </c>
      <c r="N42" s="327">
        <f t="shared" si="4"/>
        <v>0</v>
      </c>
      <c r="O42" s="48">
        <f t="shared" si="5"/>
        <v>150</v>
      </c>
      <c r="P42" s="126">
        <f t="shared" si="6"/>
        <v>0</v>
      </c>
      <c r="T42" s="45"/>
      <c r="W42" s="29"/>
    </row>
    <row r="43" spans="1:23" ht="24">
      <c r="A43" s="11">
        <f t="shared" si="7"/>
        <v>35</v>
      </c>
      <c r="B43" s="82" t="s">
        <v>116</v>
      </c>
      <c r="C43" s="91" t="s">
        <v>38</v>
      </c>
      <c r="D43" s="269"/>
      <c r="E43" s="276">
        <v>15</v>
      </c>
      <c r="F43" s="275">
        <f t="shared" si="8"/>
        <v>0</v>
      </c>
      <c r="G43" s="290">
        <v>0</v>
      </c>
      <c r="H43" s="291">
        <f t="shared" si="0"/>
        <v>0</v>
      </c>
      <c r="I43" s="290">
        <v>0</v>
      </c>
      <c r="J43" s="291">
        <f t="shared" si="2"/>
        <v>0</v>
      </c>
      <c r="K43" s="324">
        <v>0</v>
      </c>
      <c r="L43" s="325">
        <f t="shared" si="3"/>
        <v>0</v>
      </c>
      <c r="M43" s="326">
        <v>0</v>
      </c>
      <c r="N43" s="327">
        <f t="shared" si="4"/>
        <v>0</v>
      </c>
      <c r="O43" s="48">
        <f t="shared" si="5"/>
        <v>15</v>
      </c>
      <c r="P43" s="126">
        <f t="shared" si="6"/>
        <v>0</v>
      </c>
      <c r="T43" s="45"/>
      <c r="W43" s="29"/>
    </row>
    <row r="44" spans="1:23" ht="46.5" customHeight="1">
      <c r="A44" s="11">
        <f>A43+1</f>
        <v>36</v>
      </c>
      <c r="B44" s="80" t="s">
        <v>39</v>
      </c>
      <c r="C44" s="89" t="s">
        <v>5</v>
      </c>
      <c r="D44" s="269"/>
      <c r="E44" s="276">
        <v>300</v>
      </c>
      <c r="F44" s="275">
        <f t="shared" si="8"/>
        <v>0</v>
      </c>
      <c r="G44" s="292">
        <v>0</v>
      </c>
      <c r="H44" s="293">
        <f t="shared" si="0"/>
        <v>0</v>
      </c>
      <c r="I44" s="292">
        <v>0</v>
      </c>
      <c r="J44" s="293">
        <f t="shared" si="2"/>
        <v>0</v>
      </c>
      <c r="K44" s="312">
        <v>6</v>
      </c>
      <c r="L44" s="313">
        <f t="shared" si="3"/>
        <v>0</v>
      </c>
      <c r="M44" s="320">
        <v>5</v>
      </c>
      <c r="N44" s="321">
        <f t="shared" si="4"/>
        <v>0</v>
      </c>
      <c r="O44" s="48">
        <f t="shared" si="5"/>
        <v>311</v>
      </c>
      <c r="P44" s="126">
        <f t="shared" si="6"/>
        <v>0</v>
      </c>
      <c r="T44" s="45"/>
      <c r="W44" s="29"/>
    </row>
    <row r="45" spans="1:23" ht="30" customHeight="1">
      <c r="A45" s="11">
        <f t="shared" si="7"/>
        <v>37</v>
      </c>
      <c r="B45" s="80" t="s">
        <v>40</v>
      </c>
      <c r="C45" s="89" t="s">
        <v>5</v>
      </c>
      <c r="D45" s="269"/>
      <c r="E45" s="277">
        <v>0</v>
      </c>
      <c r="F45" s="278">
        <f t="shared" si="8"/>
        <v>0</v>
      </c>
      <c r="G45" s="292">
        <v>15</v>
      </c>
      <c r="H45" s="293">
        <f t="shared" si="0"/>
        <v>0</v>
      </c>
      <c r="I45" s="292">
        <v>15</v>
      </c>
      <c r="J45" s="293">
        <f t="shared" si="2"/>
        <v>0</v>
      </c>
      <c r="K45" s="312">
        <v>2</v>
      </c>
      <c r="L45" s="313">
        <f t="shared" si="3"/>
        <v>0</v>
      </c>
      <c r="M45" s="320">
        <v>10</v>
      </c>
      <c r="N45" s="321">
        <f t="shared" si="4"/>
        <v>0</v>
      </c>
      <c r="O45" s="48">
        <f t="shared" si="5"/>
        <v>42</v>
      </c>
      <c r="P45" s="126">
        <f t="shared" si="6"/>
        <v>0</v>
      </c>
      <c r="T45" s="45"/>
      <c r="W45" s="29"/>
    </row>
    <row r="46" spans="1:23" ht="46.5" customHeight="1">
      <c r="A46" s="11">
        <f t="shared" si="7"/>
        <v>38</v>
      </c>
      <c r="B46" s="80" t="s">
        <v>41</v>
      </c>
      <c r="C46" s="89" t="s">
        <v>5</v>
      </c>
      <c r="D46" s="269"/>
      <c r="E46" s="276">
        <v>25</v>
      </c>
      <c r="F46" s="275">
        <f t="shared" si="8"/>
        <v>0</v>
      </c>
      <c r="G46" s="290">
        <v>0</v>
      </c>
      <c r="H46" s="291">
        <f t="shared" si="0"/>
        <v>0</v>
      </c>
      <c r="I46" s="290">
        <f t="shared" si="0"/>
        <v>0</v>
      </c>
      <c r="J46" s="291">
        <f t="shared" si="2"/>
        <v>0</v>
      </c>
      <c r="K46" s="312">
        <v>3</v>
      </c>
      <c r="L46" s="313">
        <f t="shared" si="3"/>
        <v>0</v>
      </c>
      <c r="M46" s="326">
        <v>0</v>
      </c>
      <c r="N46" s="327">
        <f t="shared" si="4"/>
        <v>0</v>
      </c>
      <c r="O46" s="48">
        <f t="shared" si="5"/>
        <v>28</v>
      </c>
      <c r="P46" s="126">
        <f t="shared" si="6"/>
        <v>0</v>
      </c>
      <c r="T46" s="45"/>
      <c r="W46" s="29"/>
    </row>
    <row r="47" spans="1:23" ht="45" customHeight="1">
      <c r="A47" s="11">
        <f t="shared" si="7"/>
        <v>39</v>
      </c>
      <c r="B47" s="80" t="s">
        <v>42</v>
      </c>
      <c r="C47" s="89" t="s">
        <v>5</v>
      </c>
      <c r="D47" s="269"/>
      <c r="E47" s="276">
        <v>35</v>
      </c>
      <c r="F47" s="275">
        <f t="shared" si="8"/>
        <v>0</v>
      </c>
      <c r="G47" s="290">
        <v>0</v>
      </c>
      <c r="H47" s="291">
        <f t="shared" si="0"/>
        <v>0</v>
      </c>
      <c r="I47" s="290">
        <f t="shared" si="0"/>
        <v>0</v>
      </c>
      <c r="J47" s="291">
        <f t="shared" si="2"/>
        <v>0</v>
      </c>
      <c r="K47" s="312">
        <v>3</v>
      </c>
      <c r="L47" s="313">
        <f t="shared" si="3"/>
        <v>0</v>
      </c>
      <c r="M47" s="326">
        <v>0</v>
      </c>
      <c r="N47" s="327">
        <f t="shared" si="4"/>
        <v>0</v>
      </c>
      <c r="O47" s="48">
        <f t="shared" si="5"/>
        <v>38</v>
      </c>
      <c r="P47" s="126">
        <f t="shared" si="6"/>
        <v>0</v>
      </c>
      <c r="T47" s="45"/>
      <c r="W47" s="29"/>
    </row>
    <row r="48" spans="1:23" ht="43.5" customHeight="1">
      <c r="A48" s="11">
        <f t="shared" si="7"/>
        <v>40</v>
      </c>
      <c r="B48" s="80" t="s">
        <v>43</v>
      </c>
      <c r="C48" s="89" t="s">
        <v>5</v>
      </c>
      <c r="D48" s="269"/>
      <c r="E48" s="274">
        <v>35</v>
      </c>
      <c r="F48" s="275">
        <f t="shared" si="8"/>
        <v>0</v>
      </c>
      <c r="G48" s="290">
        <v>0</v>
      </c>
      <c r="H48" s="291">
        <f t="shared" si="0"/>
        <v>0</v>
      </c>
      <c r="I48" s="290">
        <f t="shared" si="0"/>
        <v>0</v>
      </c>
      <c r="J48" s="291">
        <f t="shared" si="2"/>
        <v>0</v>
      </c>
      <c r="K48" s="312">
        <v>3</v>
      </c>
      <c r="L48" s="313">
        <f t="shared" si="3"/>
        <v>0</v>
      </c>
      <c r="M48" s="326">
        <v>0</v>
      </c>
      <c r="N48" s="327">
        <f t="shared" si="4"/>
        <v>0</v>
      </c>
      <c r="O48" s="48">
        <f t="shared" si="5"/>
        <v>38</v>
      </c>
      <c r="P48" s="126">
        <f t="shared" si="6"/>
        <v>0</v>
      </c>
      <c r="T48" s="45"/>
      <c r="W48" s="29"/>
    </row>
    <row r="49" spans="1:23" ht="33" customHeight="1">
      <c r="A49" s="11">
        <f t="shared" si="7"/>
        <v>41</v>
      </c>
      <c r="B49" s="80" t="s">
        <v>44</v>
      </c>
      <c r="C49" s="89" t="s">
        <v>5</v>
      </c>
      <c r="D49" s="269"/>
      <c r="E49" s="276">
        <v>5</v>
      </c>
      <c r="F49" s="275">
        <f t="shared" si="8"/>
        <v>0</v>
      </c>
      <c r="G49" s="290">
        <v>0</v>
      </c>
      <c r="H49" s="291">
        <f t="shared" si="0"/>
        <v>0</v>
      </c>
      <c r="I49" s="290">
        <f t="shared" si="0"/>
        <v>0</v>
      </c>
      <c r="J49" s="291">
        <f t="shared" si="2"/>
        <v>0</v>
      </c>
      <c r="K49" s="324">
        <v>0</v>
      </c>
      <c r="L49" s="325">
        <f t="shared" si="3"/>
        <v>0</v>
      </c>
      <c r="M49" s="326">
        <v>0</v>
      </c>
      <c r="N49" s="327">
        <f t="shared" si="4"/>
        <v>0</v>
      </c>
      <c r="O49" s="48">
        <f t="shared" si="5"/>
        <v>5</v>
      </c>
      <c r="P49" s="126">
        <f t="shared" si="6"/>
        <v>0</v>
      </c>
      <c r="T49" s="45"/>
      <c r="W49" s="29"/>
    </row>
    <row r="50" spans="1:23" ht="24">
      <c r="A50" s="11">
        <f t="shared" si="7"/>
        <v>42</v>
      </c>
      <c r="B50" s="80" t="s">
        <v>45</v>
      </c>
      <c r="C50" s="89" t="s">
        <v>5</v>
      </c>
      <c r="D50" s="102"/>
      <c r="E50" s="274">
        <v>5</v>
      </c>
      <c r="F50" s="275">
        <f t="shared" si="8"/>
        <v>0</v>
      </c>
      <c r="G50" s="290">
        <v>0</v>
      </c>
      <c r="H50" s="291">
        <f t="shared" si="0"/>
        <v>0</v>
      </c>
      <c r="I50" s="290">
        <f t="shared" si="0"/>
        <v>0</v>
      </c>
      <c r="J50" s="291">
        <f t="shared" si="2"/>
        <v>0</v>
      </c>
      <c r="K50" s="324">
        <v>0</v>
      </c>
      <c r="L50" s="325">
        <f t="shared" si="3"/>
        <v>0</v>
      </c>
      <c r="M50" s="326">
        <v>0</v>
      </c>
      <c r="N50" s="327">
        <f t="shared" si="4"/>
        <v>0</v>
      </c>
      <c r="O50" s="48">
        <f t="shared" si="5"/>
        <v>5</v>
      </c>
      <c r="P50" s="126">
        <f t="shared" si="6"/>
        <v>0</v>
      </c>
      <c r="T50" s="45"/>
      <c r="W50" s="29"/>
    </row>
    <row r="51" spans="1:23" ht="20.25" customHeight="1">
      <c r="A51" s="11">
        <f t="shared" si="7"/>
        <v>43</v>
      </c>
      <c r="B51" s="80" t="s">
        <v>46</v>
      </c>
      <c r="C51" s="89" t="s">
        <v>5</v>
      </c>
      <c r="D51" s="102"/>
      <c r="E51" s="276">
        <v>30</v>
      </c>
      <c r="F51" s="275">
        <f t="shared" si="8"/>
        <v>0</v>
      </c>
      <c r="G51" s="290">
        <v>0</v>
      </c>
      <c r="H51" s="291">
        <f t="shared" si="0"/>
        <v>0</v>
      </c>
      <c r="I51" s="290">
        <f t="shared" si="0"/>
        <v>0</v>
      </c>
      <c r="J51" s="291">
        <f t="shared" si="2"/>
        <v>0</v>
      </c>
      <c r="K51" s="312">
        <v>2</v>
      </c>
      <c r="L51" s="313">
        <f t="shared" si="3"/>
        <v>0</v>
      </c>
      <c r="M51" s="326">
        <v>0</v>
      </c>
      <c r="N51" s="327">
        <f t="shared" si="4"/>
        <v>0</v>
      </c>
      <c r="O51" s="48">
        <f t="shared" si="5"/>
        <v>32</v>
      </c>
      <c r="P51" s="126">
        <f t="shared" si="6"/>
        <v>0</v>
      </c>
      <c r="T51" s="45"/>
      <c r="W51" s="29"/>
    </row>
    <row r="52" spans="1:23" ht="16.5" customHeight="1">
      <c r="A52" s="11">
        <f t="shared" si="7"/>
        <v>44</v>
      </c>
      <c r="B52" s="80" t="s">
        <v>47</v>
      </c>
      <c r="C52" s="89" t="s">
        <v>5</v>
      </c>
      <c r="D52" s="102"/>
      <c r="E52" s="276">
        <v>400</v>
      </c>
      <c r="F52" s="275">
        <f t="shared" si="8"/>
        <v>0</v>
      </c>
      <c r="G52" s="290">
        <v>0</v>
      </c>
      <c r="H52" s="291">
        <f t="shared" si="0"/>
        <v>0</v>
      </c>
      <c r="I52" s="290">
        <f t="shared" si="0"/>
        <v>0</v>
      </c>
      <c r="J52" s="291">
        <f t="shared" si="2"/>
        <v>0</v>
      </c>
      <c r="K52" s="312">
        <v>10</v>
      </c>
      <c r="L52" s="313">
        <f t="shared" si="3"/>
        <v>0</v>
      </c>
      <c r="M52" s="320">
        <v>15</v>
      </c>
      <c r="N52" s="321">
        <f t="shared" si="4"/>
        <v>0</v>
      </c>
      <c r="O52" s="48">
        <f t="shared" si="5"/>
        <v>425</v>
      </c>
      <c r="P52" s="126">
        <f t="shared" si="6"/>
        <v>0</v>
      </c>
      <c r="T52" s="45"/>
      <c r="W52" s="29"/>
    </row>
    <row r="53" spans="1:23" ht="30" customHeight="1">
      <c r="A53" s="11">
        <f t="shared" si="7"/>
        <v>45</v>
      </c>
      <c r="B53" s="80" t="s">
        <v>48</v>
      </c>
      <c r="C53" s="89" t="s">
        <v>5</v>
      </c>
      <c r="D53" s="102"/>
      <c r="E53" s="276">
        <v>600</v>
      </c>
      <c r="F53" s="275">
        <f t="shared" si="8"/>
        <v>0</v>
      </c>
      <c r="G53" s="290">
        <v>0</v>
      </c>
      <c r="H53" s="291">
        <f t="shared" si="0"/>
        <v>0</v>
      </c>
      <c r="I53" s="290">
        <f t="shared" si="0"/>
        <v>0</v>
      </c>
      <c r="J53" s="291">
        <f t="shared" si="2"/>
        <v>0</v>
      </c>
      <c r="K53" s="312">
        <v>100</v>
      </c>
      <c r="L53" s="313">
        <f t="shared" si="3"/>
        <v>0</v>
      </c>
      <c r="M53" s="326">
        <v>0</v>
      </c>
      <c r="N53" s="327">
        <f t="shared" si="4"/>
        <v>0</v>
      </c>
      <c r="O53" s="48">
        <f t="shared" si="5"/>
        <v>700</v>
      </c>
      <c r="P53" s="126">
        <f t="shared" si="6"/>
        <v>0</v>
      </c>
      <c r="T53" s="45"/>
      <c r="W53" s="29"/>
    </row>
    <row r="54" spans="1:23" ht="18" customHeight="1">
      <c r="A54" s="11">
        <f t="shared" si="7"/>
        <v>46</v>
      </c>
      <c r="B54" s="80" t="s">
        <v>49</v>
      </c>
      <c r="C54" s="89" t="s">
        <v>5</v>
      </c>
      <c r="D54" s="102"/>
      <c r="E54" s="276">
        <v>30</v>
      </c>
      <c r="F54" s="275">
        <f t="shared" si="8"/>
        <v>0</v>
      </c>
      <c r="G54" s="290">
        <v>0</v>
      </c>
      <c r="H54" s="291">
        <f t="shared" si="0"/>
        <v>0</v>
      </c>
      <c r="I54" s="290">
        <f t="shared" si="0"/>
        <v>0</v>
      </c>
      <c r="J54" s="291">
        <f t="shared" si="2"/>
        <v>0</v>
      </c>
      <c r="K54" s="312">
        <v>4</v>
      </c>
      <c r="L54" s="313">
        <f t="shared" si="3"/>
        <v>0</v>
      </c>
      <c r="M54" s="320">
        <v>2</v>
      </c>
      <c r="N54" s="321">
        <f t="shared" si="4"/>
        <v>0</v>
      </c>
      <c r="O54" s="48">
        <f t="shared" si="5"/>
        <v>36</v>
      </c>
      <c r="P54" s="126">
        <f t="shared" si="6"/>
        <v>0</v>
      </c>
      <c r="T54" s="45"/>
      <c r="W54" s="29"/>
    </row>
    <row r="55" spans="1:23" ht="45.75" customHeight="1">
      <c r="A55" s="11">
        <f t="shared" si="7"/>
        <v>47</v>
      </c>
      <c r="B55" s="80" t="s">
        <v>50</v>
      </c>
      <c r="C55" s="89" t="s">
        <v>5</v>
      </c>
      <c r="D55" s="269"/>
      <c r="E55" s="276">
        <v>25</v>
      </c>
      <c r="F55" s="275">
        <f t="shared" si="8"/>
        <v>0</v>
      </c>
      <c r="G55" s="290">
        <v>0</v>
      </c>
      <c r="H55" s="291">
        <f t="shared" si="0"/>
        <v>0</v>
      </c>
      <c r="I55" s="290">
        <f t="shared" si="0"/>
        <v>0</v>
      </c>
      <c r="J55" s="291">
        <f t="shared" si="2"/>
        <v>0</v>
      </c>
      <c r="K55" s="312">
        <v>2</v>
      </c>
      <c r="L55" s="313">
        <f t="shared" si="3"/>
        <v>0</v>
      </c>
      <c r="M55" s="326">
        <v>0</v>
      </c>
      <c r="N55" s="327">
        <f t="shared" si="4"/>
        <v>0</v>
      </c>
      <c r="O55" s="48">
        <f t="shared" si="5"/>
        <v>27</v>
      </c>
      <c r="P55" s="126">
        <f t="shared" si="6"/>
        <v>0</v>
      </c>
      <c r="T55" s="45"/>
      <c r="W55" s="29"/>
    </row>
    <row r="56" spans="1:23" ht="45" customHeight="1">
      <c r="A56" s="11">
        <f t="shared" si="7"/>
        <v>48</v>
      </c>
      <c r="B56" s="80" t="s">
        <v>51</v>
      </c>
      <c r="C56" s="89" t="s">
        <v>5</v>
      </c>
      <c r="D56" s="269"/>
      <c r="E56" s="277">
        <v>0</v>
      </c>
      <c r="F56" s="278">
        <f t="shared" si="8"/>
        <v>0</v>
      </c>
      <c r="G56" s="292">
        <v>10</v>
      </c>
      <c r="H56" s="293">
        <f t="shared" si="0"/>
        <v>0</v>
      </c>
      <c r="I56" s="292">
        <v>10</v>
      </c>
      <c r="J56" s="293">
        <f t="shared" si="2"/>
        <v>0</v>
      </c>
      <c r="K56" s="324">
        <v>0</v>
      </c>
      <c r="L56" s="325">
        <f t="shared" si="3"/>
        <v>0</v>
      </c>
      <c r="M56" s="320">
        <v>10</v>
      </c>
      <c r="N56" s="321">
        <f t="shared" si="4"/>
        <v>0</v>
      </c>
      <c r="O56" s="48">
        <f t="shared" si="5"/>
        <v>30</v>
      </c>
      <c r="P56" s="126">
        <f t="shared" si="6"/>
        <v>0</v>
      </c>
      <c r="T56" s="45"/>
      <c r="W56" s="29"/>
    </row>
    <row r="57" spans="1:23" ht="28.5" customHeight="1">
      <c r="A57" s="11">
        <f t="shared" si="7"/>
        <v>49</v>
      </c>
      <c r="B57" s="80" t="s">
        <v>52</v>
      </c>
      <c r="C57" s="89" t="s">
        <v>5</v>
      </c>
      <c r="D57" s="269"/>
      <c r="E57" s="276">
        <v>5</v>
      </c>
      <c r="F57" s="275">
        <f t="shared" si="8"/>
        <v>0</v>
      </c>
      <c r="G57" s="290">
        <v>0</v>
      </c>
      <c r="H57" s="291">
        <f t="shared" si="0"/>
        <v>0</v>
      </c>
      <c r="I57" s="290">
        <f t="shared" si="0"/>
        <v>0</v>
      </c>
      <c r="J57" s="291">
        <f t="shared" si="2"/>
        <v>0</v>
      </c>
      <c r="K57" s="324">
        <v>0</v>
      </c>
      <c r="L57" s="325">
        <f t="shared" si="3"/>
        <v>0</v>
      </c>
      <c r="M57" s="326">
        <v>0</v>
      </c>
      <c r="N57" s="327">
        <f t="shared" si="4"/>
        <v>0</v>
      </c>
      <c r="O57" s="48">
        <f t="shared" si="5"/>
        <v>5</v>
      </c>
      <c r="P57" s="126">
        <f t="shared" si="6"/>
        <v>0</v>
      </c>
      <c r="T57" s="45"/>
      <c r="W57" s="29"/>
    </row>
    <row r="58" spans="1:23" ht="30" customHeight="1">
      <c r="A58" s="11">
        <f t="shared" si="7"/>
        <v>50</v>
      </c>
      <c r="B58" s="80" t="s">
        <v>53</v>
      </c>
      <c r="C58" s="89" t="s">
        <v>5</v>
      </c>
      <c r="D58" s="269"/>
      <c r="E58" s="276">
        <v>0</v>
      </c>
      <c r="F58" s="275">
        <f t="shared" si="8"/>
        <v>0</v>
      </c>
      <c r="G58" s="292">
        <v>20</v>
      </c>
      <c r="H58" s="293">
        <f t="shared" si="0"/>
        <v>0</v>
      </c>
      <c r="I58" s="292">
        <v>20</v>
      </c>
      <c r="J58" s="293">
        <f t="shared" si="2"/>
        <v>0</v>
      </c>
      <c r="K58" s="324">
        <v>0</v>
      </c>
      <c r="L58" s="325">
        <f t="shared" si="3"/>
        <v>0</v>
      </c>
      <c r="M58" s="320">
        <v>10</v>
      </c>
      <c r="N58" s="321">
        <f t="shared" si="4"/>
        <v>0</v>
      </c>
      <c r="O58" s="48">
        <f t="shared" si="5"/>
        <v>50</v>
      </c>
      <c r="P58" s="126">
        <f t="shared" si="6"/>
        <v>0</v>
      </c>
      <c r="T58" s="45"/>
      <c r="W58" s="29"/>
    </row>
    <row r="59" spans="1:23" ht="87" customHeight="1">
      <c r="A59" s="11">
        <f t="shared" si="7"/>
        <v>51</v>
      </c>
      <c r="B59" s="81" t="s">
        <v>54</v>
      </c>
      <c r="C59" s="89" t="s">
        <v>55</v>
      </c>
      <c r="D59" s="269"/>
      <c r="E59" s="274">
        <v>1</v>
      </c>
      <c r="F59" s="275">
        <f t="shared" si="8"/>
        <v>0</v>
      </c>
      <c r="G59" s="290">
        <v>0</v>
      </c>
      <c r="H59" s="291">
        <f t="shared" si="0"/>
        <v>0</v>
      </c>
      <c r="I59" s="290">
        <f t="shared" si="0"/>
        <v>0</v>
      </c>
      <c r="J59" s="291">
        <f t="shared" si="2"/>
        <v>0</v>
      </c>
      <c r="K59" s="324">
        <v>0</v>
      </c>
      <c r="L59" s="325">
        <f t="shared" si="3"/>
        <v>0</v>
      </c>
      <c r="M59" s="320">
        <v>0</v>
      </c>
      <c r="N59" s="321">
        <f t="shared" si="4"/>
        <v>0</v>
      </c>
      <c r="O59" s="48">
        <f t="shared" si="5"/>
        <v>1</v>
      </c>
      <c r="P59" s="126">
        <f t="shared" si="6"/>
        <v>0</v>
      </c>
      <c r="T59" s="45"/>
      <c r="W59" s="29"/>
    </row>
    <row r="60" spans="1:23" ht="17.25" customHeight="1">
      <c r="A60" s="11">
        <f t="shared" si="7"/>
        <v>52</v>
      </c>
      <c r="B60" s="80" t="s">
        <v>56</v>
      </c>
      <c r="C60" s="89" t="s">
        <v>5</v>
      </c>
      <c r="D60" s="102"/>
      <c r="E60" s="274">
        <v>100</v>
      </c>
      <c r="F60" s="275">
        <f t="shared" si="8"/>
        <v>0</v>
      </c>
      <c r="G60" s="290">
        <v>0</v>
      </c>
      <c r="H60" s="291">
        <f t="shared" ref="H60:H65" si="9">G60*D60</f>
        <v>0</v>
      </c>
      <c r="I60" s="290">
        <f t="shared" ref="I60:I65" si="10">H60*E60</f>
        <v>0</v>
      </c>
      <c r="J60" s="291">
        <f t="shared" si="2"/>
        <v>0</v>
      </c>
      <c r="K60" s="312">
        <v>5</v>
      </c>
      <c r="L60" s="313">
        <f t="shared" si="3"/>
        <v>0</v>
      </c>
      <c r="M60" s="320">
        <v>5</v>
      </c>
      <c r="N60" s="321">
        <f t="shared" si="4"/>
        <v>0</v>
      </c>
      <c r="O60" s="48">
        <f t="shared" si="5"/>
        <v>110</v>
      </c>
      <c r="P60" s="126">
        <f t="shared" si="6"/>
        <v>0</v>
      </c>
      <c r="T60" s="45"/>
      <c r="W60" s="29"/>
    </row>
    <row r="61" spans="1:23" ht="33.75" customHeight="1">
      <c r="A61" s="11">
        <f t="shared" si="7"/>
        <v>53</v>
      </c>
      <c r="B61" s="80" t="s">
        <v>122</v>
      </c>
      <c r="C61" s="89" t="s">
        <v>5</v>
      </c>
      <c r="D61" s="102"/>
      <c r="E61" s="274">
        <v>300</v>
      </c>
      <c r="F61" s="275">
        <f t="shared" si="8"/>
        <v>0</v>
      </c>
      <c r="G61" s="294">
        <v>0</v>
      </c>
      <c r="H61" s="291">
        <f t="shared" si="9"/>
        <v>0</v>
      </c>
      <c r="I61" s="290">
        <f t="shared" si="10"/>
        <v>0</v>
      </c>
      <c r="J61" s="291">
        <f t="shared" si="2"/>
        <v>0</v>
      </c>
      <c r="K61" s="312">
        <v>20</v>
      </c>
      <c r="L61" s="313">
        <f t="shared" si="3"/>
        <v>0</v>
      </c>
      <c r="M61" s="326">
        <v>0</v>
      </c>
      <c r="N61" s="327">
        <f t="shared" si="4"/>
        <v>0</v>
      </c>
      <c r="O61" s="48">
        <f t="shared" si="5"/>
        <v>320</v>
      </c>
      <c r="P61" s="126">
        <f t="shared" si="6"/>
        <v>0</v>
      </c>
      <c r="T61" s="45"/>
      <c r="W61" s="29"/>
    </row>
    <row r="62" spans="1:23" ht="33.75" customHeight="1">
      <c r="A62" s="11">
        <f t="shared" si="7"/>
        <v>54</v>
      </c>
      <c r="B62" s="80" t="s">
        <v>121</v>
      </c>
      <c r="C62" s="89" t="s">
        <v>5</v>
      </c>
      <c r="D62" s="102"/>
      <c r="E62" s="274">
        <v>250</v>
      </c>
      <c r="F62" s="275">
        <f t="shared" si="8"/>
        <v>0</v>
      </c>
      <c r="G62" s="295">
        <v>0</v>
      </c>
      <c r="H62" s="291">
        <f t="shared" si="9"/>
        <v>0</v>
      </c>
      <c r="I62" s="290">
        <f t="shared" si="10"/>
        <v>0</v>
      </c>
      <c r="J62" s="291">
        <f t="shared" si="2"/>
        <v>0</v>
      </c>
      <c r="K62" s="312">
        <v>10</v>
      </c>
      <c r="L62" s="313">
        <f t="shared" si="3"/>
        <v>0</v>
      </c>
      <c r="M62" s="326">
        <v>0</v>
      </c>
      <c r="N62" s="327">
        <f t="shared" si="4"/>
        <v>0</v>
      </c>
      <c r="O62" s="48">
        <f t="shared" si="5"/>
        <v>260</v>
      </c>
      <c r="P62" s="126">
        <f t="shared" si="6"/>
        <v>0</v>
      </c>
      <c r="T62" s="45"/>
      <c r="W62" s="29"/>
    </row>
    <row r="63" spans="1:23">
      <c r="A63" s="11">
        <f t="shared" si="7"/>
        <v>55</v>
      </c>
      <c r="B63" s="80" t="s">
        <v>124</v>
      </c>
      <c r="C63" s="89" t="s">
        <v>5</v>
      </c>
      <c r="D63" s="102"/>
      <c r="E63" s="274">
        <v>3000</v>
      </c>
      <c r="F63" s="275">
        <f t="shared" si="8"/>
        <v>0</v>
      </c>
      <c r="G63" s="296">
        <v>0</v>
      </c>
      <c r="H63" s="291">
        <f t="shared" si="9"/>
        <v>0</v>
      </c>
      <c r="I63" s="290">
        <f t="shared" si="10"/>
        <v>0</v>
      </c>
      <c r="J63" s="291">
        <f t="shared" si="2"/>
        <v>0</v>
      </c>
      <c r="K63" s="312">
        <v>100</v>
      </c>
      <c r="L63" s="313">
        <f t="shared" si="3"/>
        <v>0</v>
      </c>
      <c r="M63" s="320">
        <v>20</v>
      </c>
      <c r="N63" s="321">
        <f t="shared" si="4"/>
        <v>0</v>
      </c>
      <c r="O63" s="48">
        <f t="shared" si="5"/>
        <v>3120</v>
      </c>
      <c r="P63" s="126">
        <f t="shared" si="6"/>
        <v>0</v>
      </c>
      <c r="T63" s="45"/>
      <c r="W63" s="29"/>
    </row>
    <row r="64" spans="1:23" ht="36">
      <c r="A64" s="11">
        <f t="shared" si="7"/>
        <v>56</v>
      </c>
      <c r="B64" s="80" t="s">
        <v>57</v>
      </c>
      <c r="C64" s="89" t="s">
        <v>58</v>
      </c>
      <c r="D64" s="269"/>
      <c r="E64" s="274">
        <v>100</v>
      </c>
      <c r="F64" s="275">
        <f t="shared" ref="F64:F90" si="11">D64*E64</f>
        <v>0</v>
      </c>
      <c r="G64" s="296">
        <v>0</v>
      </c>
      <c r="H64" s="291">
        <f t="shared" si="9"/>
        <v>0</v>
      </c>
      <c r="I64" s="290">
        <f t="shared" si="10"/>
        <v>0</v>
      </c>
      <c r="J64" s="291">
        <f t="shared" ref="J64:J90" si="12">I64*D64</f>
        <v>0</v>
      </c>
      <c r="K64" s="312">
        <v>10</v>
      </c>
      <c r="L64" s="313">
        <f t="shared" ref="L64:L91" si="13">K64*D64</f>
        <v>0</v>
      </c>
      <c r="M64" s="320">
        <v>5</v>
      </c>
      <c r="N64" s="321">
        <f t="shared" ref="N64:N90" si="14">M64*D64</f>
        <v>0</v>
      </c>
      <c r="O64" s="48">
        <f t="shared" ref="O64:O90" si="15">M64+K64+I64+G64+E64</f>
        <v>115</v>
      </c>
      <c r="P64" s="126">
        <f t="shared" ref="P64:P90" si="16">O64*D64</f>
        <v>0</v>
      </c>
      <c r="T64" s="45"/>
      <c r="W64" s="29"/>
    </row>
    <row r="65" spans="1:23" ht="36">
      <c r="A65" s="11">
        <f t="shared" si="7"/>
        <v>57</v>
      </c>
      <c r="B65" s="80" t="s">
        <v>59</v>
      </c>
      <c r="C65" s="89" t="s">
        <v>58</v>
      </c>
      <c r="D65" s="269"/>
      <c r="E65" s="276">
        <v>250</v>
      </c>
      <c r="F65" s="275">
        <f t="shared" si="11"/>
        <v>0</v>
      </c>
      <c r="G65" s="295">
        <v>0</v>
      </c>
      <c r="H65" s="291">
        <f t="shared" si="9"/>
        <v>0</v>
      </c>
      <c r="I65" s="290">
        <f t="shared" si="10"/>
        <v>0</v>
      </c>
      <c r="J65" s="291">
        <f t="shared" si="12"/>
        <v>0</v>
      </c>
      <c r="K65" s="312">
        <v>10</v>
      </c>
      <c r="L65" s="313">
        <f t="shared" si="13"/>
        <v>0</v>
      </c>
      <c r="M65" s="320">
        <v>5</v>
      </c>
      <c r="N65" s="321">
        <f t="shared" si="14"/>
        <v>0</v>
      </c>
      <c r="O65" s="48">
        <f t="shared" si="15"/>
        <v>265</v>
      </c>
      <c r="P65" s="126">
        <f t="shared" si="16"/>
        <v>0</v>
      </c>
      <c r="T65" s="45"/>
      <c r="W65" s="29"/>
    </row>
    <row r="66" spans="1:23" ht="25.5" customHeight="1">
      <c r="A66" s="11">
        <f t="shared" si="7"/>
        <v>58</v>
      </c>
      <c r="B66" s="80" t="s">
        <v>60</v>
      </c>
      <c r="C66" s="89" t="s">
        <v>5</v>
      </c>
      <c r="D66" s="269"/>
      <c r="E66" s="277">
        <v>0</v>
      </c>
      <c r="F66" s="278">
        <f t="shared" si="11"/>
        <v>0</v>
      </c>
      <c r="G66" s="297">
        <v>100</v>
      </c>
      <c r="H66" s="293">
        <f t="shared" ref="H66:H90" si="17">G66*D66</f>
        <v>0</v>
      </c>
      <c r="I66" s="292">
        <v>100</v>
      </c>
      <c r="J66" s="293">
        <f t="shared" si="12"/>
        <v>0</v>
      </c>
      <c r="K66" s="324">
        <v>0</v>
      </c>
      <c r="L66" s="325">
        <f t="shared" si="13"/>
        <v>0</v>
      </c>
      <c r="M66" s="326">
        <v>0</v>
      </c>
      <c r="N66" s="327">
        <f t="shared" si="14"/>
        <v>0</v>
      </c>
      <c r="O66" s="48">
        <f t="shared" si="15"/>
        <v>200</v>
      </c>
      <c r="P66" s="126">
        <f t="shared" si="16"/>
        <v>0</v>
      </c>
      <c r="T66" s="45"/>
      <c r="W66" s="29"/>
    </row>
    <row r="67" spans="1:23" ht="21" customHeight="1">
      <c r="A67" s="11">
        <f t="shared" si="7"/>
        <v>59</v>
      </c>
      <c r="B67" s="80" t="s">
        <v>61</v>
      </c>
      <c r="C67" s="89" t="s">
        <v>5</v>
      </c>
      <c r="D67" s="269"/>
      <c r="E67" s="279">
        <v>150</v>
      </c>
      <c r="F67" s="275">
        <f t="shared" si="11"/>
        <v>0</v>
      </c>
      <c r="G67" s="298">
        <v>0</v>
      </c>
      <c r="H67" s="291">
        <f t="shared" ref="H67:I70" si="18">G67*D67</f>
        <v>0</v>
      </c>
      <c r="I67" s="290">
        <f t="shared" si="18"/>
        <v>0</v>
      </c>
      <c r="J67" s="291">
        <f t="shared" si="12"/>
        <v>0</v>
      </c>
      <c r="K67" s="312">
        <v>5</v>
      </c>
      <c r="L67" s="313">
        <f t="shared" si="13"/>
        <v>0</v>
      </c>
      <c r="M67" s="320">
        <v>10</v>
      </c>
      <c r="N67" s="321">
        <f t="shared" si="14"/>
        <v>0</v>
      </c>
      <c r="O67" s="48">
        <f t="shared" si="15"/>
        <v>165</v>
      </c>
      <c r="P67" s="126">
        <f t="shared" si="16"/>
        <v>0</v>
      </c>
      <c r="T67" s="45"/>
      <c r="W67" s="29"/>
    </row>
    <row r="68" spans="1:23" ht="20.25" customHeight="1">
      <c r="A68" s="11">
        <f t="shared" si="7"/>
        <v>60</v>
      </c>
      <c r="B68" s="80" t="s">
        <v>63</v>
      </c>
      <c r="C68" s="89" t="s">
        <v>5</v>
      </c>
      <c r="D68" s="269"/>
      <c r="E68" s="274">
        <v>100</v>
      </c>
      <c r="F68" s="275">
        <f t="shared" si="11"/>
        <v>0</v>
      </c>
      <c r="G68" s="299">
        <v>0</v>
      </c>
      <c r="H68" s="291">
        <f t="shared" si="18"/>
        <v>0</v>
      </c>
      <c r="I68" s="290">
        <f t="shared" si="18"/>
        <v>0</v>
      </c>
      <c r="J68" s="291">
        <f t="shared" si="12"/>
        <v>0</v>
      </c>
      <c r="K68" s="312">
        <v>5</v>
      </c>
      <c r="L68" s="313">
        <f t="shared" si="13"/>
        <v>0</v>
      </c>
      <c r="M68" s="320">
        <v>5</v>
      </c>
      <c r="N68" s="321">
        <f t="shared" si="14"/>
        <v>0</v>
      </c>
      <c r="O68" s="48">
        <f t="shared" si="15"/>
        <v>110</v>
      </c>
      <c r="P68" s="126">
        <f t="shared" si="16"/>
        <v>0</v>
      </c>
      <c r="T68" s="45"/>
      <c r="W68" s="29"/>
    </row>
    <row r="69" spans="1:23" ht="24">
      <c r="A69" s="11">
        <f t="shared" si="7"/>
        <v>61</v>
      </c>
      <c r="B69" s="80" t="s">
        <v>64</v>
      </c>
      <c r="C69" s="89" t="s">
        <v>5</v>
      </c>
      <c r="D69" s="269"/>
      <c r="E69" s="274">
        <v>40</v>
      </c>
      <c r="F69" s="275">
        <f t="shared" si="11"/>
        <v>0</v>
      </c>
      <c r="G69" s="299">
        <v>0</v>
      </c>
      <c r="H69" s="291">
        <f t="shared" si="18"/>
        <v>0</v>
      </c>
      <c r="I69" s="290">
        <f t="shared" si="18"/>
        <v>0</v>
      </c>
      <c r="J69" s="291">
        <f t="shared" si="12"/>
        <v>0</v>
      </c>
      <c r="K69" s="324">
        <v>0</v>
      </c>
      <c r="L69" s="325">
        <f t="shared" si="13"/>
        <v>0</v>
      </c>
      <c r="M69" s="326">
        <v>0</v>
      </c>
      <c r="N69" s="327">
        <f t="shared" si="14"/>
        <v>0</v>
      </c>
      <c r="O69" s="48">
        <f t="shared" si="15"/>
        <v>40</v>
      </c>
      <c r="P69" s="126">
        <f t="shared" si="16"/>
        <v>0</v>
      </c>
      <c r="T69" s="45"/>
      <c r="W69" s="29"/>
    </row>
    <row r="70" spans="1:23" ht="24">
      <c r="A70" s="11">
        <f t="shared" si="7"/>
        <v>62</v>
      </c>
      <c r="B70" s="80" t="s">
        <v>65</v>
      </c>
      <c r="C70" s="89" t="s">
        <v>5</v>
      </c>
      <c r="D70" s="269"/>
      <c r="E70" s="274">
        <v>50</v>
      </c>
      <c r="F70" s="275">
        <f t="shared" si="11"/>
        <v>0</v>
      </c>
      <c r="G70" s="295">
        <v>0</v>
      </c>
      <c r="H70" s="291">
        <f t="shared" si="18"/>
        <v>0</v>
      </c>
      <c r="I70" s="290">
        <f t="shared" si="18"/>
        <v>0</v>
      </c>
      <c r="J70" s="291">
        <f t="shared" si="12"/>
        <v>0</v>
      </c>
      <c r="K70" s="312">
        <v>4</v>
      </c>
      <c r="L70" s="313">
        <f t="shared" si="13"/>
        <v>0</v>
      </c>
      <c r="M70" s="326">
        <v>0</v>
      </c>
      <c r="N70" s="327">
        <f t="shared" si="14"/>
        <v>0</v>
      </c>
      <c r="O70" s="48">
        <f t="shared" si="15"/>
        <v>54</v>
      </c>
      <c r="P70" s="126">
        <f t="shared" si="16"/>
        <v>0</v>
      </c>
      <c r="T70" s="45"/>
      <c r="W70" s="29"/>
    </row>
    <row r="71" spans="1:23">
      <c r="A71" s="11">
        <f t="shared" si="7"/>
        <v>63</v>
      </c>
      <c r="B71" s="80" t="s">
        <v>66</v>
      </c>
      <c r="C71" s="89" t="s">
        <v>5</v>
      </c>
      <c r="D71" s="102"/>
      <c r="E71" s="280">
        <v>10</v>
      </c>
      <c r="F71" s="278">
        <f t="shared" si="11"/>
        <v>0</v>
      </c>
      <c r="G71" s="299">
        <v>0</v>
      </c>
      <c r="H71" s="291">
        <f>G71*D71</f>
        <v>0</v>
      </c>
      <c r="I71" s="290">
        <f t="shared" ref="I71:I77" si="19">H71*E71</f>
        <v>0</v>
      </c>
      <c r="J71" s="291">
        <f t="shared" si="12"/>
        <v>0</v>
      </c>
      <c r="K71" s="324">
        <v>0</v>
      </c>
      <c r="L71" s="325">
        <f t="shared" si="13"/>
        <v>0</v>
      </c>
      <c r="M71" s="326">
        <v>0</v>
      </c>
      <c r="N71" s="327">
        <f t="shared" si="14"/>
        <v>0</v>
      </c>
      <c r="O71" s="48">
        <f t="shared" si="15"/>
        <v>10</v>
      </c>
      <c r="P71" s="126">
        <f t="shared" si="16"/>
        <v>0</v>
      </c>
      <c r="T71" s="45"/>
      <c r="W71" s="29"/>
    </row>
    <row r="72" spans="1:23" ht="24">
      <c r="A72" s="11">
        <f t="shared" si="7"/>
        <v>64</v>
      </c>
      <c r="B72" s="80" t="s">
        <v>67</v>
      </c>
      <c r="C72" s="89" t="s">
        <v>5</v>
      </c>
      <c r="D72" s="102"/>
      <c r="E72" s="280">
        <v>0</v>
      </c>
      <c r="F72" s="278">
        <f t="shared" si="11"/>
        <v>0</v>
      </c>
      <c r="G72" s="297">
        <v>20</v>
      </c>
      <c r="H72" s="293">
        <f t="shared" si="17"/>
        <v>0</v>
      </c>
      <c r="I72" s="292">
        <v>20</v>
      </c>
      <c r="J72" s="293">
        <f t="shared" si="12"/>
        <v>0</v>
      </c>
      <c r="K72" s="324">
        <v>0</v>
      </c>
      <c r="L72" s="325">
        <f t="shared" si="13"/>
        <v>0</v>
      </c>
      <c r="M72" s="320">
        <v>2</v>
      </c>
      <c r="N72" s="321">
        <f t="shared" si="14"/>
        <v>0</v>
      </c>
      <c r="O72" s="48">
        <f t="shared" si="15"/>
        <v>42</v>
      </c>
      <c r="P72" s="126">
        <f t="shared" si="16"/>
        <v>0</v>
      </c>
      <c r="T72" s="45"/>
      <c r="W72" s="29"/>
    </row>
    <row r="73" spans="1:23" ht="24">
      <c r="A73" s="11">
        <f t="shared" si="7"/>
        <v>65</v>
      </c>
      <c r="B73" s="80" t="s">
        <v>68</v>
      </c>
      <c r="C73" s="89" t="s">
        <v>5</v>
      </c>
      <c r="D73" s="102"/>
      <c r="E73" s="281">
        <v>30</v>
      </c>
      <c r="F73" s="275">
        <f t="shared" si="11"/>
        <v>0</v>
      </c>
      <c r="G73" s="296">
        <v>0</v>
      </c>
      <c r="H73" s="291">
        <f t="shared" si="17"/>
        <v>0</v>
      </c>
      <c r="I73" s="290">
        <f t="shared" si="19"/>
        <v>0</v>
      </c>
      <c r="J73" s="291">
        <f t="shared" si="12"/>
        <v>0</v>
      </c>
      <c r="K73" s="324">
        <v>0</v>
      </c>
      <c r="L73" s="325">
        <f t="shared" si="13"/>
        <v>0</v>
      </c>
      <c r="M73" s="326">
        <v>0</v>
      </c>
      <c r="N73" s="327">
        <f t="shared" si="14"/>
        <v>0</v>
      </c>
      <c r="O73" s="48">
        <f t="shared" si="15"/>
        <v>30</v>
      </c>
      <c r="P73" s="126">
        <f t="shared" si="16"/>
        <v>0</v>
      </c>
      <c r="T73" s="45"/>
      <c r="W73" s="29"/>
    </row>
    <row r="74" spans="1:23" ht="24">
      <c r="A74" s="11">
        <f t="shared" ref="A74:A90" si="20">A73+1</f>
        <v>66</v>
      </c>
      <c r="B74" s="80" t="s">
        <v>69</v>
      </c>
      <c r="C74" s="89" t="s">
        <v>5</v>
      </c>
      <c r="D74" s="102"/>
      <c r="E74" s="282">
        <v>0</v>
      </c>
      <c r="F74" s="278">
        <f t="shared" si="11"/>
        <v>0</v>
      </c>
      <c r="G74" s="295">
        <v>0</v>
      </c>
      <c r="H74" s="291">
        <f t="shared" si="17"/>
        <v>0</v>
      </c>
      <c r="I74" s="290">
        <f t="shared" si="19"/>
        <v>0</v>
      </c>
      <c r="J74" s="291">
        <f t="shared" si="12"/>
        <v>0</v>
      </c>
      <c r="K74" s="324">
        <v>0</v>
      </c>
      <c r="L74" s="325">
        <f t="shared" si="13"/>
        <v>0</v>
      </c>
      <c r="M74" s="320">
        <v>2</v>
      </c>
      <c r="N74" s="321">
        <f t="shared" si="14"/>
        <v>0</v>
      </c>
      <c r="O74" s="48">
        <f t="shared" si="15"/>
        <v>2</v>
      </c>
      <c r="P74" s="126">
        <f t="shared" si="16"/>
        <v>0</v>
      </c>
      <c r="T74" s="45"/>
      <c r="W74" s="29"/>
    </row>
    <row r="75" spans="1:23" ht="24">
      <c r="A75" s="11">
        <f t="shared" si="20"/>
        <v>67</v>
      </c>
      <c r="B75" s="80" t="s">
        <v>70</v>
      </c>
      <c r="C75" s="89" t="s">
        <v>5</v>
      </c>
      <c r="D75" s="102"/>
      <c r="E75" s="277">
        <v>0</v>
      </c>
      <c r="F75" s="278">
        <f t="shared" si="11"/>
        <v>0</v>
      </c>
      <c r="G75" s="295">
        <v>0</v>
      </c>
      <c r="H75" s="291">
        <f t="shared" si="17"/>
        <v>0</v>
      </c>
      <c r="I75" s="290">
        <f t="shared" si="19"/>
        <v>0</v>
      </c>
      <c r="J75" s="291">
        <f t="shared" si="12"/>
        <v>0</v>
      </c>
      <c r="K75" s="324">
        <v>0</v>
      </c>
      <c r="L75" s="325">
        <f t="shared" si="13"/>
        <v>0</v>
      </c>
      <c r="M75" s="320">
        <v>5</v>
      </c>
      <c r="N75" s="321">
        <f t="shared" si="14"/>
        <v>0</v>
      </c>
      <c r="O75" s="48">
        <f t="shared" si="15"/>
        <v>5</v>
      </c>
      <c r="P75" s="126">
        <f t="shared" si="16"/>
        <v>0</v>
      </c>
      <c r="T75" s="45"/>
      <c r="W75" s="29"/>
    </row>
    <row r="76" spans="1:23" ht="24">
      <c r="A76" s="11">
        <f t="shared" si="20"/>
        <v>68</v>
      </c>
      <c r="B76" s="80" t="s">
        <v>71</v>
      </c>
      <c r="C76" s="89" t="s">
        <v>5</v>
      </c>
      <c r="D76" s="102"/>
      <c r="E76" s="274">
        <v>1500</v>
      </c>
      <c r="F76" s="275">
        <f t="shared" si="11"/>
        <v>0</v>
      </c>
      <c r="G76" s="295">
        <v>0</v>
      </c>
      <c r="H76" s="291">
        <f t="shared" si="17"/>
        <v>0</v>
      </c>
      <c r="I76" s="290">
        <f t="shared" si="19"/>
        <v>0</v>
      </c>
      <c r="J76" s="291">
        <f t="shared" si="12"/>
        <v>0</v>
      </c>
      <c r="K76" s="324">
        <v>0</v>
      </c>
      <c r="L76" s="325">
        <f t="shared" si="13"/>
        <v>0</v>
      </c>
      <c r="M76" s="326">
        <v>0</v>
      </c>
      <c r="N76" s="327">
        <f t="shared" si="14"/>
        <v>0</v>
      </c>
      <c r="O76" s="48">
        <f t="shared" si="15"/>
        <v>1500</v>
      </c>
      <c r="P76" s="126">
        <f t="shared" si="16"/>
        <v>0</v>
      </c>
      <c r="T76" s="45"/>
      <c r="W76" s="29"/>
    </row>
    <row r="77" spans="1:23" ht="24">
      <c r="A77" s="11">
        <f t="shared" si="20"/>
        <v>69</v>
      </c>
      <c r="B77" s="80" t="s">
        <v>72</v>
      </c>
      <c r="C77" s="89" t="s">
        <v>5</v>
      </c>
      <c r="D77" s="269"/>
      <c r="E77" s="283">
        <v>600</v>
      </c>
      <c r="F77" s="275">
        <f t="shared" si="11"/>
        <v>0</v>
      </c>
      <c r="G77" s="298">
        <v>0</v>
      </c>
      <c r="H77" s="291">
        <f t="shared" si="17"/>
        <v>0</v>
      </c>
      <c r="I77" s="290">
        <f t="shared" si="19"/>
        <v>0</v>
      </c>
      <c r="J77" s="291">
        <f t="shared" si="12"/>
        <v>0</v>
      </c>
      <c r="K77" s="324">
        <v>0</v>
      </c>
      <c r="L77" s="325">
        <f t="shared" si="13"/>
        <v>0</v>
      </c>
      <c r="M77" s="320">
        <v>45</v>
      </c>
      <c r="N77" s="321">
        <f t="shared" si="14"/>
        <v>0</v>
      </c>
      <c r="O77" s="48">
        <f t="shared" si="15"/>
        <v>645</v>
      </c>
      <c r="P77" s="126">
        <f t="shared" si="16"/>
        <v>0</v>
      </c>
      <c r="T77" s="45"/>
      <c r="W77" s="29"/>
    </row>
    <row r="78" spans="1:23" ht="24">
      <c r="A78" s="11">
        <f t="shared" si="20"/>
        <v>70</v>
      </c>
      <c r="B78" s="80" t="s">
        <v>73</v>
      </c>
      <c r="C78" s="89" t="s">
        <v>5</v>
      </c>
      <c r="D78" s="269"/>
      <c r="E78" s="274">
        <v>150</v>
      </c>
      <c r="F78" s="275">
        <f t="shared" si="11"/>
        <v>0</v>
      </c>
      <c r="G78" s="299">
        <v>0</v>
      </c>
      <c r="H78" s="291">
        <f t="shared" si="17"/>
        <v>0</v>
      </c>
      <c r="I78" s="295">
        <v>0</v>
      </c>
      <c r="J78" s="291">
        <f t="shared" si="12"/>
        <v>0</v>
      </c>
      <c r="K78" s="324">
        <v>0</v>
      </c>
      <c r="L78" s="325">
        <f t="shared" si="13"/>
        <v>0</v>
      </c>
      <c r="M78" s="326">
        <v>0</v>
      </c>
      <c r="N78" s="327">
        <f t="shared" si="14"/>
        <v>0</v>
      </c>
      <c r="O78" s="48">
        <f t="shared" si="15"/>
        <v>150</v>
      </c>
      <c r="P78" s="126">
        <f t="shared" si="16"/>
        <v>0</v>
      </c>
      <c r="T78" s="45"/>
      <c r="W78" s="29"/>
    </row>
    <row r="79" spans="1:23" ht="24">
      <c r="A79" s="11">
        <f t="shared" si="20"/>
        <v>71</v>
      </c>
      <c r="B79" s="80" t="s">
        <v>74</v>
      </c>
      <c r="C79" s="89" t="s">
        <v>5</v>
      </c>
      <c r="D79" s="269"/>
      <c r="E79" s="274">
        <v>800</v>
      </c>
      <c r="F79" s="275">
        <f t="shared" si="11"/>
        <v>0</v>
      </c>
      <c r="G79" s="299">
        <v>0</v>
      </c>
      <c r="H79" s="291">
        <f t="shared" si="17"/>
        <v>0</v>
      </c>
      <c r="I79" s="295">
        <v>0</v>
      </c>
      <c r="J79" s="291">
        <f t="shared" si="12"/>
        <v>0</v>
      </c>
      <c r="K79" s="324">
        <v>0</v>
      </c>
      <c r="L79" s="325">
        <f t="shared" si="13"/>
        <v>0</v>
      </c>
      <c r="M79" s="326">
        <v>0</v>
      </c>
      <c r="N79" s="327">
        <f t="shared" si="14"/>
        <v>0</v>
      </c>
      <c r="O79" s="48">
        <f t="shared" si="15"/>
        <v>800</v>
      </c>
      <c r="P79" s="126">
        <f t="shared" si="16"/>
        <v>0</v>
      </c>
      <c r="T79" s="45"/>
      <c r="W79" s="29"/>
    </row>
    <row r="80" spans="1:23" ht="24">
      <c r="A80" s="11">
        <f t="shared" si="20"/>
        <v>72</v>
      </c>
      <c r="B80" s="80" t="s">
        <v>75</v>
      </c>
      <c r="C80" s="89" t="s">
        <v>76</v>
      </c>
      <c r="D80" s="269"/>
      <c r="E80" s="280">
        <v>20</v>
      </c>
      <c r="F80" s="278">
        <f t="shared" si="11"/>
        <v>0</v>
      </c>
      <c r="G80" s="295">
        <v>0</v>
      </c>
      <c r="H80" s="291">
        <f t="shared" si="17"/>
        <v>0</v>
      </c>
      <c r="I80" s="295">
        <v>0</v>
      </c>
      <c r="J80" s="291">
        <f t="shared" si="12"/>
        <v>0</v>
      </c>
      <c r="K80" s="324">
        <v>0</v>
      </c>
      <c r="L80" s="325">
        <f t="shared" si="13"/>
        <v>0</v>
      </c>
      <c r="M80" s="326">
        <v>0</v>
      </c>
      <c r="N80" s="327">
        <f t="shared" si="14"/>
        <v>0</v>
      </c>
      <c r="O80" s="48">
        <f t="shared" si="15"/>
        <v>20</v>
      </c>
      <c r="P80" s="126">
        <f t="shared" si="16"/>
        <v>0</v>
      </c>
      <c r="T80" s="45"/>
      <c r="W80" s="29"/>
    </row>
    <row r="81" spans="1:25" ht="48">
      <c r="A81" s="11">
        <f t="shared" si="20"/>
        <v>73</v>
      </c>
      <c r="B81" s="80" t="s">
        <v>77</v>
      </c>
      <c r="C81" s="89" t="s">
        <v>5</v>
      </c>
      <c r="D81" s="269"/>
      <c r="E81" s="283">
        <v>3600</v>
      </c>
      <c r="F81" s="275">
        <f t="shared" si="11"/>
        <v>0</v>
      </c>
      <c r="G81" s="295">
        <v>0</v>
      </c>
      <c r="H81" s="291">
        <f t="shared" si="17"/>
        <v>0</v>
      </c>
      <c r="I81" s="295">
        <v>0</v>
      </c>
      <c r="J81" s="291">
        <f t="shared" si="12"/>
        <v>0</v>
      </c>
      <c r="K81" s="312">
        <v>80</v>
      </c>
      <c r="L81" s="313">
        <f t="shared" si="13"/>
        <v>0</v>
      </c>
      <c r="M81" s="320">
        <v>40</v>
      </c>
      <c r="N81" s="321">
        <f t="shared" si="14"/>
        <v>0</v>
      </c>
      <c r="O81" s="48">
        <f t="shared" si="15"/>
        <v>3720</v>
      </c>
      <c r="P81" s="126">
        <f t="shared" si="16"/>
        <v>0</v>
      </c>
      <c r="T81" s="45"/>
      <c r="W81" s="29"/>
    </row>
    <row r="82" spans="1:25">
      <c r="A82" s="11">
        <f t="shared" si="20"/>
        <v>74</v>
      </c>
      <c r="B82" s="84" t="s">
        <v>78</v>
      </c>
      <c r="C82" s="89" t="s">
        <v>5</v>
      </c>
      <c r="D82" s="102"/>
      <c r="E82" s="281">
        <v>15</v>
      </c>
      <c r="F82" s="275">
        <f t="shared" si="11"/>
        <v>0</v>
      </c>
      <c r="G82" s="295">
        <v>0</v>
      </c>
      <c r="H82" s="291">
        <f t="shared" si="17"/>
        <v>0</v>
      </c>
      <c r="I82" s="298">
        <v>0</v>
      </c>
      <c r="J82" s="291">
        <f t="shared" si="12"/>
        <v>0</v>
      </c>
      <c r="K82" s="324">
        <v>0</v>
      </c>
      <c r="L82" s="325">
        <f t="shared" si="13"/>
        <v>0</v>
      </c>
      <c r="M82" s="326">
        <v>0</v>
      </c>
      <c r="N82" s="327">
        <f t="shared" si="14"/>
        <v>0</v>
      </c>
      <c r="O82" s="48">
        <f t="shared" si="15"/>
        <v>15</v>
      </c>
      <c r="P82" s="126">
        <f t="shared" si="16"/>
        <v>0</v>
      </c>
      <c r="T82" s="45"/>
      <c r="W82" s="29"/>
    </row>
    <row r="83" spans="1:25">
      <c r="A83" s="11">
        <f t="shared" si="20"/>
        <v>75</v>
      </c>
      <c r="B83" s="80" t="s">
        <v>79</v>
      </c>
      <c r="C83" s="89" t="s">
        <v>5</v>
      </c>
      <c r="D83" s="102"/>
      <c r="E83" s="277">
        <v>0</v>
      </c>
      <c r="F83" s="278">
        <f t="shared" si="11"/>
        <v>0</v>
      </c>
      <c r="G83" s="300">
        <v>5</v>
      </c>
      <c r="H83" s="293">
        <f t="shared" si="17"/>
        <v>0</v>
      </c>
      <c r="I83" s="301">
        <v>5</v>
      </c>
      <c r="J83" s="293">
        <f t="shared" si="12"/>
        <v>0</v>
      </c>
      <c r="K83" s="324">
        <v>0</v>
      </c>
      <c r="L83" s="325">
        <f t="shared" si="13"/>
        <v>0</v>
      </c>
      <c r="M83" s="326">
        <v>0</v>
      </c>
      <c r="N83" s="327">
        <f t="shared" si="14"/>
        <v>0</v>
      </c>
      <c r="O83" s="48">
        <f t="shared" si="15"/>
        <v>10</v>
      </c>
      <c r="P83" s="126">
        <f t="shared" si="16"/>
        <v>0</v>
      </c>
      <c r="T83" s="45"/>
      <c r="W83" s="29"/>
    </row>
    <row r="84" spans="1:25" ht="24">
      <c r="A84" s="11">
        <f t="shared" si="20"/>
        <v>76</v>
      </c>
      <c r="B84" s="80" t="s">
        <v>80</v>
      </c>
      <c r="C84" s="89" t="s">
        <v>5</v>
      </c>
      <c r="D84" s="269"/>
      <c r="E84" s="280">
        <v>0</v>
      </c>
      <c r="F84" s="278">
        <f t="shared" si="11"/>
        <v>0</v>
      </c>
      <c r="G84" s="297">
        <v>20</v>
      </c>
      <c r="H84" s="293">
        <f t="shared" si="17"/>
        <v>0</v>
      </c>
      <c r="I84" s="301">
        <v>20</v>
      </c>
      <c r="J84" s="293">
        <f t="shared" si="12"/>
        <v>0</v>
      </c>
      <c r="K84" s="324">
        <v>0</v>
      </c>
      <c r="L84" s="325">
        <f t="shared" si="13"/>
        <v>0</v>
      </c>
      <c r="M84" s="326">
        <v>0</v>
      </c>
      <c r="N84" s="327">
        <f t="shared" si="14"/>
        <v>0</v>
      </c>
      <c r="O84" s="48">
        <f t="shared" si="15"/>
        <v>40</v>
      </c>
      <c r="P84" s="126">
        <f t="shared" si="16"/>
        <v>0</v>
      </c>
      <c r="T84" s="45"/>
      <c r="W84" s="29"/>
    </row>
    <row r="85" spans="1:25" ht="24">
      <c r="A85" s="11">
        <f t="shared" si="20"/>
        <v>77</v>
      </c>
      <c r="B85" s="80" t="s">
        <v>81</v>
      </c>
      <c r="C85" s="89" t="s">
        <v>5</v>
      </c>
      <c r="D85" s="102"/>
      <c r="E85" s="280">
        <v>0</v>
      </c>
      <c r="F85" s="278">
        <f t="shared" si="11"/>
        <v>0</v>
      </c>
      <c r="G85" s="297">
        <v>5</v>
      </c>
      <c r="H85" s="293">
        <f t="shared" si="17"/>
        <v>0</v>
      </c>
      <c r="I85" s="297">
        <v>5</v>
      </c>
      <c r="J85" s="293">
        <f t="shared" si="12"/>
        <v>0</v>
      </c>
      <c r="K85" s="324">
        <v>0</v>
      </c>
      <c r="L85" s="325">
        <f t="shared" si="13"/>
        <v>0</v>
      </c>
      <c r="M85" s="326">
        <v>0</v>
      </c>
      <c r="N85" s="327">
        <f t="shared" si="14"/>
        <v>0</v>
      </c>
      <c r="O85" s="48">
        <f t="shared" si="15"/>
        <v>10</v>
      </c>
      <c r="P85" s="126">
        <f t="shared" si="16"/>
        <v>0</v>
      </c>
      <c r="T85" s="45"/>
      <c r="W85" s="29"/>
    </row>
    <row r="86" spans="1:25">
      <c r="A86" s="50">
        <f t="shared" si="20"/>
        <v>78</v>
      </c>
      <c r="B86" s="80" t="s">
        <v>109</v>
      </c>
      <c r="C86" s="92" t="s">
        <v>82</v>
      </c>
      <c r="D86" s="102"/>
      <c r="E86" s="274">
        <v>4</v>
      </c>
      <c r="F86" s="275">
        <f t="shared" si="11"/>
        <v>0</v>
      </c>
      <c r="G86" s="295">
        <v>0</v>
      </c>
      <c r="H86" s="291">
        <f t="shared" si="17"/>
        <v>0</v>
      </c>
      <c r="I86" s="295">
        <v>0</v>
      </c>
      <c r="J86" s="291">
        <f t="shared" si="12"/>
        <v>0</v>
      </c>
      <c r="K86" s="324">
        <v>0</v>
      </c>
      <c r="L86" s="325">
        <f t="shared" si="13"/>
        <v>0</v>
      </c>
      <c r="M86" s="326">
        <v>0</v>
      </c>
      <c r="N86" s="327">
        <f t="shared" si="14"/>
        <v>0</v>
      </c>
      <c r="O86" s="48">
        <f>M86+K86+I86+G86+E86</f>
        <v>4</v>
      </c>
      <c r="P86" s="126">
        <f t="shared" si="16"/>
        <v>0</v>
      </c>
      <c r="T86" s="45"/>
      <c r="W86" s="29"/>
    </row>
    <row r="87" spans="1:25" ht="24">
      <c r="A87" s="11">
        <f t="shared" si="20"/>
        <v>79</v>
      </c>
      <c r="B87" s="80" t="s">
        <v>83</v>
      </c>
      <c r="C87" s="89" t="s">
        <v>5</v>
      </c>
      <c r="D87" s="269"/>
      <c r="E87" s="280">
        <v>0</v>
      </c>
      <c r="F87" s="278">
        <f t="shared" si="11"/>
        <v>0</v>
      </c>
      <c r="G87" s="302">
        <v>50</v>
      </c>
      <c r="H87" s="293">
        <f t="shared" si="17"/>
        <v>0</v>
      </c>
      <c r="I87" s="302">
        <v>50</v>
      </c>
      <c r="J87" s="293">
        <f t="shared" si="12"/>
        <v>0</v>
      </c>
      <c r="K87" s="324">
        <v>0</v>
      </c>
      <c r="L87" s="325">
        <f t="shared" si="13"/>
        <v>0</v>
      </c>
      <c r="M87" s="320">
        <v>15</v>
      </c>
      <c r="N87" s="321">
        <f t="shared" si="14"/>
        <v>0</v>
      </c>
      <c r="O87" s="48">
        <f t="shared" si="15"/>
        <v>115</v>
      </c>
      <c r="P87" s="126">
        <f t="shared" si="16"/>
        <v>0</v>
      </c>
      <c r="T87" s="45"/>
      <c r="W87" s="29"/>
    </row>
    <row r="88" spans="1:25" ht="24">
      <c r="A88" s="11">
        <f t="shared" si="20"/>
        <v>80</v>
      </c>
      <c r="B88" s="80" t="s">
        <v>84</v>
      </c>
      <c r="C88" s="89" t="s">
        <v>5</v>
      </c>
      <c r="D88" s="269"/>
      <c r="E88" s="280">
        <v>0</v>
      </c>
      <c r="F88" s="278">
        <f t="shared" si="11"/>
        <v>0</v>
      </c>
      <c r="G88" s="301">
        <v>20</v>
      </c>
      <c r="H88" s="293">
        <f t="shared" si="17"/>
        <v>0</v>
      </c>
      <c r="I88" s="301">
        <v>20</v>
      </c>
      <c r="J88" s="293">
        <f t="shared" si="12"/>
        <v>0</v>
      </c>
      <c r="K88" s="324">
        <v>0</v>
      </c>
      <c r="L88" s="325">
        <f t="shared" si="13"/>
        <v>0</v>
      </c>
      <c r="M88" s="320">
        <v>15</v>
      </c>
      <c r="N88" s="321">
        <f t="shared" si="14"/>
        <v>0</v>
      </c>
      <c r="O88" s="48">
        <f t="shared" si="15"/>
        <v>55</v>
      </c>
      <c r="P88" s="126">
        <f t="shared" si="16"/>
        <v>0</v>
      </c>
      <c r="T88" s="45"/>
      <c r="W88" s="29"/>
    </row>
    <row r="89" spans="1:25" ht="24">
      <c r="A89" s="11">
        <f t="shared" si="20"/>
        <v>81</v>
      </c>
      <c r="B89" s="80" t="s">
        <v>85</v>
      </c>
      <c r="C89" s="89" t="s">
        <v>5</v>
      </c>
      <c r="D89" s="269"/>
      <c r="E89" s="282">
        <v>100</v>
      </c>
      <c r="F89" s="278">
        <f t="shared" si="11"/>
        <v>0</v>
      </c>
      <c r="G89" s="299">
        <v>0</v>
      </c>
      <c r="H89" s="303">
        <f t="shared" si="17"/>
        <v>0</v>
      </c>
      <c r="I89" s="299">
        <v>0</v>
      </c>
      <c r="J89" s="304">
        <f t="shared" si="12"/>
        <v>0</v>
      </c>
      <c r="K89" s="324">
        <v>0</v>
      </c>
      <c r="L89" s="325">
        <f t="shared" si="13"/>
        <v>0</v>
      </c>
      <c r="M89" s="326">
        <v>0</v>
      </c>
      <c r="N89" s="327">
        <f t="shared" si="14"/>
        <v>0</v>
      </c>
      <c r="O89" s="48">
        <f t="shared" si="15"/>
        <v>100</v>
      </c>
      <c r="P89" s="126">
        <f>O89*D89</f>
        <v>0</v>
      </c>
      <c r="T89" s="45"/>
      <c r="W89" s="29"/>
    </row>
    <row r="90" spans="1:25" ht="24">
      <c r="A90" s="11">
        <f t="shared" si="20"/>
        <v>82</v>
      </c>
      <c r="B90" s="80" t="s">
        <v>86</v>
      </c>
      <c r="C90" s="89" t="s">
        <v>5</v>
      </c>
      <c r="D90" s="269"/>
      <c r="E90" s="283">
        <v>30</v>
      </c>
      <c r="F90" s="275">
        <f t="shared" si="11"/>
        <v>0</v>
      </c>
      <c r="G90" s="295">
        <v>0</v>
      </c>
      <c r="H90" s="303">
        <f t="shared" si="17"/>
        <v>0</v>
      </c>
      <c r="I90" s="295">
        <v>0</v>
      </c>
      <c r="J90" s="304">
        <f t="shared" si="12"/>
        <v>0</v>
      </c>
      <c r="K90" s="324">
        <v>0</v>
      </c>
      <c r="L90" s="325">
        <f t="shared" si="13"/>
        <v>0</v>
      </c>
      <c r="M90" s="320">
        <v>2</v>
      </c>
      <c r="N90" s="321">
        <f t="shared" si="14"/>
        <v>0</v>
      </c>
      <c r="O90" s="48">
        <f t="shared" si="15"/>
        <v>32</v>
      </c>
      <c r="P90" s="126">
        <f t="shared" si="16"/>
        <v>0</v>
      </c>
      <c r="T90" s="45"/>
      <c r="W90" s="29"/>
    </row>
    <row r="91" spans="1:25" ht="24">
      <c r="A91" s="11">
        <v>83</v>
      </c>
      <c r="B91" s="85" t="s">
        <v>119</v>
      </c>
      <c r="C91" s="89" t="s">
        <v>38</v>
      </c>
      <c r="D91" s="269"/>
      <c r="E91" s="283">
        <v>30</v>
      </c>
      <c r="F91" s="275">
        <f>D91*E91</f>
        <v>0</v>
      </c>
      <c r="G91" s="300"/>
      <c r="H91" s="293"/>
      <c r="I91" s="297"/>
      <c r="J91" s="293"/>
      <c r="K91" s="312">
        <v>3</v>
      </c>
      <c r="L91" s="313">
        <f t="shared" si="13"/>
        <v>0</v>
      </c>
      <c r="M91" s="320"/>
      <c r="N91" s="321"/>
      <c r="O91" s="48">
        <f>M91+K91+I91+G91+E91</f>
        <v>33</v>
      </c>
      <c r="P91" s="127">
        <v>0</v>
      </c>
      <c r="T91" s="45"/>
      <c r="W91" s="29"/>
    </row>
    <row r="92" spans="1:25" ht="40.5" customHeight="1">
      <c r="A92" s="11"/>
      <c r="B92" s="18" t="s">
        <v>103</v>
      </c>
      <c r="C92" s="89"/>
      <c r="D92" s="103"/>
      <c r="E92" s="284"/>
      <c r="F92" s="285"/>
      <c r="G92" s="305"/>
      <c r="H92" s="306">
        <v>279.3</v>
      </c>
      <c r="I92" s="307"/>
      <c r="J92" s="306">
        <f>SUM(J9:J90)</f>
        <v>0</v>
      </c>
      <c r="K92" s="314"/>
      <c r="L92" s="315">
        <f>SUM(L9:L91)</f>
        <v>0</v>
      </c>
      <c r="M92" s="322"/>
      <c r="N92" s="323">
        <f>SUBTOTAL(9,N9:N90)</f>
        <v>0</v>
      </c>
      <c r="O92" s="49"/>
      <c r="P92" s="124"/>
      <c r="T92" s="45"/>
      <c r="W92" s="29"/>
    </row>
    <row r="93" spans="1:25">
      <c r="A93" s="11"/>
      <c r="B93" s="14" t="s">
        <v>94</v>
      </c>
      <c r="C93" s="93"/>
      <c r="D93" s="98"/>
      <c r="E93" s="1"/>
      <c r="F93" s="109"/>
      <c r="G93" s="15"/>
      <c r="H93" s="109"/>
      <c r="I93" s="17"/>
      <c r="J93" s="109"/>
      <c r="K93" s="14"/>
      <c r="L93" s="109"/>
      <c r="M93" s="14"/>
      <c r="N93" s="109"/>
      <c r="O93" s="14"/>
      <c r="P93" s="124">
        <f>P92</f>
        <v>0</v>
      </c>
      <c r="T93" s="45"/>
      <c r="X93" s="2"/>
      <c r="Y93" s="2"/>
    </row>
    <row r="94" spans="1:25">
      <c r="A94" s="20"/>
      <c r="B94" s="14" t="s">
        <v>91</v>
      </c>
      <c r="C94" s="93"/>
      <c r="D94" s="98"/>
      <c r="E94" s="1"/>
      <c r="F94" s="109"/>
      <c r="G94" s="355" t="s">
        <v>107</v>
      </c>
      <c r="H94" s="356"/>
      <c r="I94" s="16"/>
      <c r="J94" s="109"/>
      <c r="K94" s="14"/>
      <c r="L94" s="109"/>
      <c r="M94" s="14"/>
      <c r="N94" s="109"/>
      <c r="O94" s="14"/>
      <c r="P94" s="124">
        <f>P93*24/100</f>
        <v>0</v>
      </c>
    </row>
    <row r="95" spans="1:25" ht="31.5" customHeight="1">
      <c r="A95" s="20"/>
      <c r="B95" s="15" t="s">
        <v>93</v>
      </c>
      <c r="C95" s="94"/>
      <c r="D95" s="98"/>
      <c r="E95" s="14"/>
      <c r="F95" s="109"/>
      <c r="G95" s="21"/>
      <c r="H95" s="109"/>
      <c r="I95" s="8"/>
      <c r="J95" s="109"/>
      <c r="K95" s="15"/>
      <c r="L95" s="109"/>
      <c r="M95" s="15"/>
      <c r="N95" s="109"/>
      <c r="O95" s="15"/>
      <c r="P95" s="124">
        <f>P93+P94</f>
        <v>0</v>
      </c>
      <c r="T95" s="46"/>
      <c r="U95" s="46"/>
    </row>
    <row r="96" spans="1:25" ht="140.25" customHeight="1">
      <c r="A96" s="20"/>
      <c r="B96" s="352"/>
      <c r="C96" s="352"/>
      <c r="D96" s="352"/>
      <c r="E96" s="352"/>
      <c r="F96" s="352"/>
      <c r="G96" s="352"/>
      <c r="H96" s="352"/>
      <c r="I96" s="352"/>
      <c r="J96" s="352"/>
      <c r="K96" s="352"/>
      <c r="L96" s="352"/>
      <c r="M96" s="352"/>
      <c r="N96" s="352"/>
      <c r="O96" s="352"/>
      <c r="P96" s="352"/>
      <c r="Q96" s="7"/>
      <c r="R96" s="7"/>
      <c r="S96" s="7"/>
    </row>
    <row r="97" spans="1:52" ht="30" customHeight="1">
      <c r="A97" s="340" t="s">
        <v>0</v>
      </c>
      <c r="B97" s="360" t="s">
        <v>1</v>
      </c>
      <c r="C97" s="342" t="s">
        <v>92</v>
      </c>
      <c r="D97" s="359" t="s">
        <v>3</v>
      </c>
      <c r="E97" s="352" t="s">
        <v>106</v>
      </c>
      <c r="F97" s="353"/>
      <c r="G97" s="353"/>
      <c r="H97" s="353"/>
      <c r="I97" s="353"/>
      <c r="J97" s="353"/>
      <c r="K97" s="353"/>
      <c r="L97" s="353"/>
      <c r="M97" s="353"/>
      <c r="N97" s="353"/>
      <c r="O97" s="357" t="s">
        <v>104</v>
      </c>
      <c r="P97" s="358" t="s">
        <v>96</v>
      </c>
    </row>
    <row r="98" spans="1:52" ht="24.6" customHeight="1">
      <c r="A98" s="340"/>
      <c r="B98" s="360"/>
      <c r="C98" s="342"/>
      <c r="D98" s="359"/>
      <c r="E98" s="370" t="s">
        <v>100</v>
      </c>
      <c r="F98" s="370"/>
      <c r="G98" s="354" t="s">
        <v>101</v>
      </c>
      <c r="H98" s="354"/>
      <c r="I98" s="354"/>
      <c r="J98" s="354"/>
      <c r="K98" s="354"/>
      <c r="L98" s="354"/>
      <c r="M98" s="354"/>
      <c r="N98" s="354"/>
      <c r="O98" s="357"/>
      <c r="P98" s="358"/>
    </row>
    <row r="99" spans="1:52">
      <c r="A99" s="340"/>
      <c r="B99" s="360"/>
      <c r="C99" s="342"/>
      <c r="D99" s="359"/>
      <c r="E99" s="370"/>
      <c r="F99" s="370"/>
      <c r="G99" s="369" t="s">
        <v>4</v>
      </c>
      <c r="H99" s="369"/>
      <c r="I99" s="369"/>
      <c r="J99" s="369"/>
      <c r="K99" s="362" t="s">
        <v>89</v>
      </c>
      <c r="L99" s="362"/>
      <c r="M99" s="362" t="s">
        <v>102</v>
      </c>
      <c r="N99" s="362"/>
      <c r="O99" s="357"/>
      <c r="P99" s="358"/>
    </row>
    <row r="100" spans="1:52" ht="24.6" customHeight="1">
      <c r="A100" s="340"/>
      <c r="B100" s="360"/>
      <c r="C100" s="342"/>
      <c r="D100" s="359"/>
      <c r="E100" s="361" t="s">
        <v>140</v>
      </c>
      <c r="F100" s="361"/>
      <c r="G100" s="371" t="s">
        <v>113</v>
      </c>
      <c r="H100" s="372"/>
      <c r="I100" s="371" t="s">
        <v>114</v>
      </c>
      <c r="J100" s="371"/>
      <c r="K100" s="361" t="s">
        <v>142</v>
      </c>
      <c r="L100" s="361"/>
      <c r="M100" s="361" t="s">
        <v>141</v>
      </c>
      <c r="N100" s="361"/>
      <c r="O100" s="357"/>
      <c r="P100" s="358"/>
    </row>
    <row r="101" spans="1:52" ht="15.75" customHeight="1">
      <c r="A101" s="340"/>
      <c r="B101" s="360"/>
      <c r="C101" s="342"/>
      <c r="D101" s="359"/>
      <c r="E101" s="9" t="s">
        <v>98</v>
      </c>
      <c r="F101" s="113" t="s">
        <v>99</v>
      </c>
      <c r="G101" s="265" t="s">
        <v>98</v>
      </c>
      <c r="H101" s="257" t="s">
        <v>99</v>
      </c>
      <c r="I101" s="258" t="s">
        <v>98</v>
      </c>
      <c r="J101" s="257" t="s">
        <v>99</v>
      </c>
      <c r="K101" s="9" t="s">
        <v>98</v>
      </c>
      <c r="L101" s="113" t="s">
        <v>99</v>
      </c>
      <c r="M101" s="9" t="s">
        <v>98</v>
      </c>
      <c r="N101" s="113" t="s">
        <v>99</v>
      </c>
      <c r="O101" s="357"/>
      <c r="P101" s="358"/>
    </row>
    <row r="102" spans="1:52" s="79" customFormat="1" ht="21.6" customHeight="1">
      <c r="A102" s="130"/>
      <c r="B102" s="73" t="s">
        <v>126</v>
      </c>
      <c r="C102" s="88"/>
      <c r="D102" s="101"/>
      <c r="E102" s="131"/>
      <c r="F102" s="132"/>
      <c r="G102" s="266"/>
      <c r="H102" s="259"/>
      <c r="I102" s="260"/>
      <c r="J102" s="259"/>
      <c r="K102" s="133"/>
      <c r="L102" s="125"/>
      <c r="M102" s="134"/>
      <c r="N102" s="132"/>
      <c r="O102" s="135"/>
      <c r="P102" s="114"/>
      <c r="Q102" s="136"/>
      <c r="R102" s="136"/>
      <c r="S102" s="136"/>
      <c r="T102" s="137"/>
      <c r="U102" s="138"/>
      <c r="V102" s="137"/>
      <c r="W102" s="137"/>
      <c r="X102" s="78"/>
      <c r="Y102" s="78"/>
      <c r="Z102" s="78"/>
      <c r="AA102" s="78"/>
      <c r="AB102" s="78"/>
      <c r="AC102" s="78"/>
      <c r="AD102" s="78"/>
      <c r="AE102" s="78"/>
      <c r="AF102" s="78"/>
      <c r="AG102" s="78"/>
      <c r="AH102" s="78"/>
      <c r="AI102" s="78"/>
      <c r="AJ102" s="78"/>
      <c r="AK102" s="78"/>
      <c r="AL102" s="78"/>
      <c r="AM102" s="78"/>
      <c r="AN102" s="78"/>
      <c r="AO102" s="78"/>
      <c r="AP102" s="78"/>
      <c r="AQ102" s="78"/>
      <c r="AR102" s="78"/>
      <c r="AS102" s="78"/>
      <c r="AT102" s="78"/>
      <c r="AU102" s="78"/>
      <c r="AV102" s="78"/>
      <c r="AW102" s="78"/>
      <c r="AX102" s="78"/>
      <c r="AY102" s="78"/>
      <c r="AZ102" s="78"/>
    </row>
    <row r="103" spans="1:52" ht="24.75">
      <c r="A103" s="11">
        <v>1</v>
      </c>
      <c r="B103" s="86" t="s">
        <v>87</v>
      </c>
      <c r="C103" s="95" t="s">
        <v>58</v>
      </c>
      <c r="D103" s="105"/>
      <c r="E103" s="263">
        <v>3000</v>
      </c>
      <c r="F103" s="116">
        <f>D103*E103</f>
        <v>0</v>
      </c>
      <c r="G103" s="267">
        <v>0</v>
      </c>
      <c r="H103" s="261">
        <v>0</v>
      </c>
      <c r="I103" s="262">
        <v>0</v>
      </c>
      <c r="J103" s="261">
        <v>0</v>
      </c>
      <c r="K103" s="47">
        <v>40</v>
      </c>
      <c r="L103" s="122"/>
      <c r="M103" s="1">
        <v>50</v>
      </c>
      <c r="N103" s="116">
        <f>D103*M103</f>
        <v>0</v>
      </c>
      <c r="O103" s="1">
        <f>E103+G103+I103+K103+M103</f>
        <v>3090</v>
      </c>
      <c r="P103" s="116">
        <f>O103*D103</f>
        <v>0</v>
      </c>
    </row>
    <row r="104" spans="1:52" ht="24.75">
      <c r="A104" s="11">
        <v>2</v>
      </c>
      <c r="B104" s="86" t="s">
        <v>88</v>
      </c>
      <c r="C104" s="95" t="s">
        <v>58</v>
      </c>
      <c r="D104" s="105"/>
      <c r="E104" s="264">
        <v>37</v>
      </c>
      <c r="F104" s="116">
        <f>D104*E104</f>
        <v>0</v>
      </c>
      <c r="G104" s="267">
        <v>0</v>
      </c>
      <c r="H104" s="261">
        <v>0</v>
      </c>
      <c r="I104" s="262">
        <v>0</v>
      </c>
      <c r="J104" s="261">
        <v>0</v>
      </c>
      <c r="K104" s="12">
        <v>0</v>
      </c>
      <c r="L104" s="123">
        <v>0</v>
      </c>
      <c r="M104" s="12">
        <v>0</v>
      </c>
      <c r="N104" s="116">
        <f>D104*M104</f>
        <v>0</v>
      </c>
      <c r="O104" s="1">
        <f>M104+K104+I104+G104+E104</f>
        <v>37</v>
      </c>
      <c r="P104" s="129">
        <f>O104*D104</f>
        <v>0</v>
      </c>
    </row>
    <row r="105" spans="1:52">
      <c r="A105" s="20"/>
      <c r="B105" s="87" t="s">
        <v>105</v>
      </c>
      <c r="C105" s="95"/>
      <c r="D105" s="106"/>
      <c r="E105" s="1"/>
      <c r="F105" s="116">
        <f>SUM(F103:F104)</f>
        <v>0</v>
      </c>
      <c r="G105" s="268">
        <v>0</v>
      </c>
      <c r="H105" s="261"/>
      <c r="I105" s="262">
        <v>0</v>
      </c>
      <c r="J105" s="261"/>
      <c r="K105" s="1"/>
      <c r="L105" s="105">
        <f>SUM(L103:L104)</f>
        <v>0</v>
      </c>
      <c r="M105" s="1"/>
      <c r="N105" s="116">
        <f>SUM(N103:N104)</f>
        <v>0</v>
      </c>
      <c r="O105" s="1">
        <f>SUM(O103:O104)</f>
        <v>3127</v>
      </c>
      <c r="P105" s="116">
        <f>SUM(P103:P104)</f>
        <v>0</v>
      </c>
    </row>
    <row r="106" spans="1:52">
      <c r="A106" s="20"/>
      <c r="B106" s="23"/>
      <c r="C106" s="95"/>
      <c r="D106" s="106"/>
      <c r="E106" s="15"/>
      <c r="F106" s="116"/>
      <c r="G106" s="19"/>
      <c r="H106" s="116"/>
      <c r="I106" s="1"/>
      <c r="J106" s="116"/>
      <c r="K106" s="1"/>
      <c r="L106" s="116"/>
      <c r="M106" s="1"/>
      <c r="N106" s="116"/>
      <c r="O106" s="1"/>
      <c r="P106" s="116"/>
    </row>
    <row r="107" spans="1:52">
      <c r="A107" s="20"/>
      <c r="B107" s="23"/>
      <c r="C107" s="95"/>
      <c r="D107" s="106"/>
      <c r="E107" s="1"/>
      <c r="F107" s="116"/>
      <c r="G107" s="31"/>
      <c r="H107" s="116"/>
      <c r="I107" s="1"/>
      <c r="J107" s="116"/>
      <c r="K107" s="1"/>
      <c r="L107" s="116"/>
      <c r="M107" s="1"/>
      <c r="N107" s="116"/>
      <c r="O107" s="12"/>
      <c r="P107" s="116"/>
    </row>
    <row r="108" spans="1:52">
      <c r="A108" s="20"/>
      <c r="B108" s="23"/>
      <c r="C108" s="95"/>
      <c r="D108" s="106"/>
      <c r="E108" s="31"/>
      <c r="F108" s="116"/>
      <c r="G108" s="15"/>
      <c r="H108" s="116"/>
      <c r="I108" s="1"/>
      <c r="J108" s="116"/>
      <c r="K108" s="1"/>
      <c r="L108" s="116"/>
      <c r="M108" s="1"/>
      <c r="N108" s="116"/>
      <c r="O108" s="12"/>
      <c r="P108" s="116"/>
    </row>
    <row r="109" spans="1:52">
      <c r="A109" s="20"/>
      <c r="B109" s="14" t="s">
        <v>110</v>
      </c>
      <c r="C109" s="93"/>
      <c r="D109" s="98"/>
      <c r="E109" s="15"/>
      <c r="F109" s="109"/>
      <c r="G109" s="31"/>
      <c r="H109" s="109"/>
      <c r="I109" s="14"/>
      <c r="J109" s="109"/>
      <c r="K109" s="14"/>
      <c r="L109" s="109"/>
      <c r="M109" s="14"/>
      <c r="N109" s="109"/>
      <c r="O109" s="14"/>
      <c r="P109" s="116">
        <f>P105</f>
        <v>0</v>
      </c>
      <c r="Q109" s="7"/>
      <c r="R109" s="7"/>
      <c r="S109" s="7"/>
    </row>
    <row r="110" spans="1:52" ht="22.5" customHeight="1">
      <c r="A110" s="20"/>
      <c r="B110" s="14" t="s">
        <v>90</v>
      </c>
      <c r="C110" s="93"/>
      <c r="D110" s="98"/>
      <c r="E110" s="31"/>
      <c r="F110" s="109"/>
      <c r="G110" s="355" t="s">
        <v>107</v>
      </c>
      <c r="H110" s="356"/>
      <c r="I110" s="14"/>
      <c r="J110" s="109"/>
      <c r="K110" s="14"/>
      <c r="L110" s="109"/>
      <c r="M110" s="14"/>
      <c r="N110" s="109"/>
      <c r="O110" s="14"/>
      <c r="P110" s="116">
        <f>P109*24/100</f>
        <v>0</v>
      </c>
      <c r="Q110" s="7"/>
      <c r="R110" s="7"/>
      <c r="S110" s="7"/>
    </row>
    <row r="111" spans="1:52" ht="21" customHeight="1">
      <c r="A111" s="20"/>
      <c r="B111" s="15" t="s">
        <v>95</v>
      </c>
      <c r="C111" s="94"/>
      <c r="D111" s="98"/>
      <c r="E111" s="31"/>
      <c r="F111" s="109"/>
      <c r="G111" s="31"/>
      <c r="H111" s="109"/>
      <c r="I111" s="15"/>
      <c r="J111" s="109"/>
      <c r="K111" s="15"/>
      <c r="L111" s="109"/>
      <c r="M111" s="15"/>
      <c r="N111" s="109"/>
      <c r="O111" s="15"/>
      <c r="P111" s="116">
        <f>SUM(P109:P110)</f>
        <v>0</v>
      </c>
      <c r="Q111" s="7"/>
      <c r="R111" s="7"/>
      <c r="S111" s="7"/>
      <c r="U111" s="46"/>
    </row>
    <row r="112" spans="1:52" ht="27.75" customHeight="1">
      <c r="A112" s="20"/>
      <c r="B112" s="373" t="s">
        <v>118</v>
      </c>
      <c r="C112" s="373"/>
      <c r="D112" s="373"/>
      <c r="E112" s="373"/>
      <c r="F112" s="373"/>
      <c r="G112" s="373"/>
      <c r="H112" s="373"/>
      <c r="I112" s="373"/>
      <c r="J112" s="119"/>
      <c r="K112" s="21"/>
      <c r="L112" s="119"/>
      <c r="M112" s="21"/>
      <c r="N112" s="119"/>
      <c r="O112" s="21"/>
      <c r="P112" s="116">
        <f>P95+P111</f>
        <v>0</v>
      </c>
      <c r="Q112" s="26"/>
      <c r="R112" s="26"/>
      <c r="S112" s="26"/>
    </row>
    <row r="113" spans="2:19">
      <c r="E113" s="25"/>
      <c r="G113" s="24"/>
      <c r="P113" s="118"/>
    </row>
    <row r="114" spans="2:19">
      <c r="E114" s="25"/>
      <c r="G114" s="25"/>
      <c r="P114" s="118"/>
    </row>
    <row r="115" spans="2:19">
      <c r="B115" s="28" t="s">
        <v>156</v>
      </c>
      <c r="C115" s="97"/>
      <c r="D115" s="108"/>
      <c r="E115" s="367"/>
      <c r="F115" s="367"/>
      <c r="G115" s="367"/>
      <c r="H115" s="367"/>
      <c r="I115" s="30"/>
      <c r="J115" s="120" t="s">
        <v>157</v>
      </c>
      <c r="K115" s="30"/>
      <c r="L115" s="368"/>
      <c r="M115" s="368"/>
      <c r="N115" s="368"/>
      <c r="O115" s="368"/>
      <c r="P115" s="118"/>
      <c r="Q115" s="22"/>
      <c r="R115" s="22"/>
      <c r="S115" s="22"/>
    </row>
    <row r="116" spans="2:19">
      <c r="P116" s="118"/>
    </row>
    <row r="117" spans="2:19" ht="45.75" customHeight="1">
      <c r="B117" s="33"/>
      <c r="D117" s="100"/>
      <c r="E117" s="363"/>
      <c r="F117" s="363"/>
      <c r="G117" s="363"/>
      <c r="H117" s="363"/>
      <c r="I117" s="35"/>
      <c r="J117" s="111"/>
      <c r="K117" s="35"/>
      <c r="L117" s="364"/>
      <c r="M117" s="364"/>
      <c r="N117" s="364"/>
      <c r="O117" s="364"/>
      <c r="P117" s="118"/>
      <c r="Q117" s="25"/>
      <c r="R117" s="25"/>
      <c r="S117" s="25"/>
    </row>
    <row r="118" spans="2:19">
      <c r="B118" s="33"/>
      <c r="D118" s="99"/>
      <c r="E118" s="36" t="s">
        <v>117</v>
      </c>
      <c r="F118" s="111"/>
      <c r="G118" s="37"/>
      <c r="H118" s="111"/>
      <c r="I118" s="35"/>
      <c r="J118" s="111"/>
      <c r="K118" s="35"/>
      <c r="L118" s="111"/>
      <c r="M118" s="32"/>
      <c r="N118" s="112"/>
      <c r="O118" s="35"/>
      <c r="P118" s="118"/>
      <c r="Q118" s="25"/>
      <c r="R118" s="25"/>
      <c r="S118" s="25"/>
    </row>
    <row r="119" spans="2:19">
      <c r="B119" s="33"/>
      <c r="D119" s="99"/>
      <c r="E119" s="38"/>
      <c r="F119" s="111"/>
      <c r="G119" s="38"/>
      <c r="H119" s="111"/>
      <c r="I119" s="35"/>
      <c r="J119" s="111"/>
      <c r="K119" s="35"/>
      <c r="L119" s="111"/>
      <c r="M119" s="32"/>
      <c r="N119" s="112"/>
      <c r="O119" s="35"/>
      <c r="P119" s="118"/>
      <c r="Q119" s="25"/>
      <c r="R119" s="25"/>
      <c r="S119" s="25"/>
    </row>
    <row r="120" spans="2:19">
      <c r="B120" s="42"/>
      <c r="D120" s="100"/>
      <c r="E120" s="365"/>
      <c r="F120" s="365"/>
      <c r="G120" s="365"/>
      <c r="H120" s="365"/>
      <c r="I120" s="43"/>
      <c r="J120" s="121"/>
      <c r="K120" s="43"/>
      <c r="L120" s="366"/>
      <c r="M120" s="366"/>
      <c r="N120" s="366"/>
      <c r="O120" s="366"/>
      <c r="P120" s="118"/>
    </row>
    <row r="121" spans="2:19">
      <c r="B121" s="40"/>
      <c r="D121" s="100"/>
      <c r="E121" s="38"/>
      <c r="F121" s="112"/>
      <c r="G121" s="38"/>
      <c r="H121" s="112"/>
      <c r="I121" s="37"/>
      <c r="J121" s="112"/>
      <c r="K121" s="37"/>
      <c r="L121" s="112"/>
      <c r="M121" s="37"/>
      <c r="N121" s="112"/>
      <c r="O121" s="41"/>
      <c r="P121" s="118"/>
      <c r="Q121" s="7"/>
      <c r="R121" s="7"/>
      <c r="S121" s="7"/>
    </row>
    <row r="122" spans="2:19">
      <c r="P122" s="118"/>
      <c r="Q122" s="22"/>
      <c r="R122" s="22"/>
      <c r="S122" s="22"/>
    </row>
    <row r="123" spans="2:19">
      <c r="B123" s="44"/>
      <c r="D123" s="100"/>
      <c r="E123" s="34"/>
      <c r="F123" s="112"/>
      <c r="G123" s="32"/>
      <c r="H123" s="112"/>
      <c r="I123" s="32"/>
      <c r="J123" s="112"/>
      <c r="K123" s="32"/>
      <c r="L123" s="112"/>
      <c r="M123" s="32"/>
      <c r="N123" s="112"/>
      <c r="O123" s="39"/>
      <c r="P123" s="118"/>
    </row>
    <row r="124" spans="2:19">
      <c r="P124" s="118"/>
    </row>
    <row r="125" spans="2:19">
      <c r="P125" s="118"/>
    </row>
    <row r="126" spans="2:19">
      <c r="P126" s="118"/>
    </row>
    <row r="127" spans="2:19">
      <c r="P127" s="118"/>
    </row>
    <row r="128" spans="2:19">
      <c r="P128" s="118"/>
    </row>
    <row r="129" spans="6:16">
      <c r="P129" s="118"/>
    </row>
    <row r="130" spans="6:16">
      <c r="P130" s="118"/>
    </row>
    <row r="131" spans="6:16">
      <c r="P131" s="118"/>
    </row>
    <row r="132" spans="6:16">
      <c r="P132" s="118"/>
    </row>
    <row r="133" spans="6:16">
      <c r="P133" s="118"/>
    </row>
    <row r="134" spans="6:16">
      <c r="P134" s="118"/>
    </row>
    <row r="135" spans="6:16">
      <c r="P135" s="118"/>
    </row>
    <row r="136" spans="6:16">
      <c r="P136" s="118"/>
    </row>
    <row r="137" spans="6:16">
      <c r="P137" s="118"/>
    </row>
    <row r="138" spans="6:16">
      <c r="P138" s="118"/>
    </row>
    <row r="139" spans="6:16">
      <c r="P139" s="118"/>
    </row>
    <row r="140" spans="6:16">
      <c r="P140" s="118"/>
    </row>
    <row r="141" spans="6:16">
      <c r="P141" s="118"/>
    </row>
    <row r="142" spans="6:16">
      <c r="P142" s="118"/>
    </row>
    <row r="143" spans="6:16">
      <c r="F143" s="118"/>
      <c r="P143" s="118"/>
    </row>
    <row r="144" spans="6:16">
      <c r="F144" s="118"/>
      <c r="P144" s="118"/>
    </row>
    <row r="145" spans="6:16">
      <c r="F145" s="118"/>
      <c r="P145" s="118"/>
    </row>
    <row r="146" spans="6:16">
      <c r="F146" s="118"/>
      <c r="P146" s="118"/>
    </row>
    <row r="147" spans="6:16">
      <c r="F147" s="118"/>
      <c r="P147" s="118"/>
    </row>
    <row r="148" spans="6:16">
      <c r="F148" s="118"/>
      <c r="P148" s="118"/>
    </row>
    <row r="149" spans="6:16">
      <c r="F149" s="118"/>
      <c r="P149" s="118"/>
    </row>
    <row r="150" spans="6:16">
      <c r="F150" s="118"/>
      <c r="P150" s="118"/>
    </row>
    <row r="151" spans="6:16">
      <c r="F151" s="118"/>
      <c r="P151" s="118"/>
    </row>
    <row r="152" spans="6:16">
      <c r="F152" s="118"/>
      <c r="P152" s="118"/>
    </row>
    <row r="153" spans="6:16">
      <c r="F153" s="118"/>
      <c r="P153" s="118"/>
    </row>
    <row r="154" spans="6:16">
      <c r="P154" s="118"/>
    </row>
    <row r="155" spans="6:16">
      <c r="P155" s="118"/>
    </row>
    <row r="156" spans="6:16">
      <c r="P156" s="118"/>
    </row>
    <row r="157" spans="6:16">
      <c r="P157" s="118"/>
    </row>
    <row r="158" spans="6:16">
      <c r="P158" s="118"/>
    </row>
    <row r="159" spans="6:16">
      <c r="P159" s="118"/>
    </row>
    <row r="160" spans="6:16">
      <c r="P160" s="118"/>
    </row>
    <row r="161" spans="16:16">
      <c r="P161" s="118"/>
    </row>
    <row r="162" spans="16:16">
      <c r="P162" s="118"/>
    </row>
    <row r="163" spans="16:16">
      <c r="P163" s="118"/>
    </row>
    <row r="164" spans="16:16">
      <c r="P164" s="118"/>
    </row>
    <row r="165" spans="16:16">
      <c r="P165" s="118"/>
    </row>
    <row r="166" spans="16:16">
      <c r="P166" s="118"/>
    </row>
    <row r="167" spans="16:16">
      <c r="P167" s="118"/>
    </row>
    <row r="168" spans="16:16">
      <c r="P168" s="118"/>
    </row>
    <row r="169" spans="16:16">
      <c r="P169" s="118"/>
    </row>
    <row r="170" spans="16:16">
      <c r="P170" s="118"/>
    </row>
    <row r="171" spans="16:16">
      <c r="P171" s="118"/>
    </row>
    <row r="172" spans="16:16">
      <c r="P172" s="118"/>
    </row>
    <row r="173" spans="16:16">
      <c r="P173" s="118"/>
    </row>
    <row r="174" spans="16:16">
      <c r="P174" s="118"/>
    </row>
    <row r="175" spans="16:16">
      <c r="P175" s="118"/>
    </row>
    <row r="176" spans="16:16">
      <c r="P176" s="118"/>
    </row>
    <row r="177" spans="16:16">
      <c r="P177" s="118"/>
    </row>
    <row r="178" spans="16:16">
      <c r="P178" s="118"/>
    </row>
    <row r="179" spans="16:16">
      <c r="P179" s="118"/>
    </row>
    <row r="180" spans="16:16">
      <c r="P180" s="118"/>
    </row>
    <row r="181" spans="16:16">
      <c r="P181" s="118"/>
    </row>
    <row r="182" spans="16:16">
      <c r="P182" s="118"/>
    </row>
    <row r="183" spans="16:16">
      <c r="P183" s="118"/>
    </row>
    <row r="184" spans="16:16">
      <c r="P184" s="118"/>
    </row>
    <row r="185" spans="16:16">
      <c r="P185" s="118"/>
    </row>
    <row r="186" spans="16:16">
      <c r="P186" s="118"/>
    </row>
    <row r="187" spans="16:16">
      <c r="P187" s="118"/>
    </row>
    <row r="188" spans="16:16">
      <c r="P188" s="118"/>
    </row>
    <row r="189" spans="16:16">
      <c r="P189" s="118"/>
    </row>
    <row r="190" spans="16:16">
      <c r="P190" s="118"/>
    </row>
    <row r="191" spans="16:16">
      <c r="P191" s="118"/>
    </row>
    <row r="192" spans="16:16">
      <c r="P192" s="118"/>
    </row>
    <row r="193" spans="16:16">
      <c r="P193" s="118"/>
    </row>
    <row r="194" spans="16:16">
      <c r="P194" s="118"/>
    </row>
    <row r="195" spans="16:16">
      <c r="P195" s="118"/>
    </row>
    <row r="196" spans="16:16">
      <c r="P196" s="118"/>
    </row>
    <row r="197" spans="16:16">
      <c r="P197" s="118"/>
    </row>
  </sheetData>
  <autoFilter ref="A1:P95">
    <filterColumn colId="0" showButton="0"/>
    <filterColumn colId="1" showButton="0"/>
    <filterColumn colId="2" showButton="0"/>
    <filterColumn colId="3" showButton="0"/>
    <filterColumn colId="4" showButton="0"/>
    <filterColumn colId="5" showButton="0">
      <iconFilter iconSet="3Arrows"/>
    </filterColumn>
    <filterColumn colId="6" showButton="0"/>
    <filterColumn colId="7" showButton="0"/>
    <filterColumn colId="8" showButton="0"/>
    <filterColumn colId="9" showButton="0"/>
    <filterColumn colId="10" showButton="0"/>
    <filterColumn colId="11" showButton="0"/>
    <filterColumn colId="12" showButton="0"/>
    <filterColumn colId="13" showButton="0"/>
    <filterColumn colId="14" showButton="0"/>
  </autoFilter>
  <mergeCells count="46">
    <mergeCell ref="A97:A101"/>
    <mergeCell ref="G110:H110"/>
    <mergeCell ref="E117:H117"/>
    <mergeCell ref="L117:O117"/>
    <mergeCell ref="E120:H120"/>
    <mergeCell ref="L120:O120"/>
    <mergeCell ref="E115:H115"/>
    <mergeCell ref="L115:O115"/>
    <mergeCell ref="G99:J99"/>
    <mergeCell ref="E98:F99"/>
    <mergeCell ref="E100:F100"/>
    <mergeCell ref="G100:H100"/>
    <mergeCell ref="I100:J100"/>
    <mergeCell ref="B112:I112"/>
    <mergeCell ref="K5:L5"/>
    <mergeCell ref="M5:N5"/>
    <mergeCell ref="M6:N6"/>
    <mergeCell ref="E97:N97"/>
    <mergeCell ref="G98:N98"/>
    <mergeCell ref="G94:H94"/>
    <mergeCell ref="B96:P96"/>
    <mergeCell ref="O97:O101"/>
    <mergeCell ref="P97:P101"/>
    <mergeCell ref="D97:D101"/>
    <mergeCell ref="C97:C101"/>
    <mergeCell ref="B97:B101"/>
    <mergeCell ref="K100:L100"/>
    <mergeCell ref="K99:L99"/>
    <mergeCell ref="M99:N99"/>
    <mergeCell ref="M100:N100"/>
    <mergeCell ref="A1:P1"/>
    <mergeCell ref="A2:P2"/>
    <mergeCell ref="K6:L6"/>
    <mergeCell ref="E6:F6"/>
    <mergeCell ref="D3:D7"/>
    <mergeCell ref="E4:F5"/>
    <mergeCell ref="G5:J5"/>
    <mergeCell ref="A3:A7"/>
    <mergeCell ref="B3:B7"/>
    <mergeCell ref="C3:C7"/>
    <mergeCell ref="O3:O7"/>
    <mergeCell ref="P3:P7"/>
    <mergeCell ref="G4:N4"/>
    <mergeCell ref="E3:N3"/>
    <mergeCell ref="G6:H6"/>
    <mergeCell ref="I6:J6"/>
  </mergeCells>
  <conditionalFormatting sqref="F92">
    <cfRule type="cellIs" dxfId="3" priority="3" operator="greaterThan">
      <formula>12096</formula>
    </cfRule>
  </conditionalFormatting>
  <conditionalFormatting sqref="P198:P1048576 P105 P103 P1:P7 P9:P101 O86">
    <cfRule type="cellIs" dxfId="2" priority="2" operator="equal">
      <formula>0</formula>
    </cfRule>
  </conditionalFormatting>
  <pageMargins left="0.25" right="0.25" top="0.75" bottom="0.75" header="0.3" footer="0.3"/>
  <pageSetup paperSize="9" scale="85" orientation="landscape" horizontalDpi="4294967294" verticalDpi="4294967294" r:id="rId1"/>
</worksheet>
</file>

<file path=xl/worksheets/sheet2.xml><?xml version="1.0" encoding="utf-8"?>
<worksheet xmlns="http://schemas.openxmlformats.org/spreadsheetml/2006/main" xmlns:r="http://schemas.openxmlformats.org/officeDocument/2006/relationships">
  <dimension ref="A1:L213"/>
  <sheetViews>
    <sheetView topLeftCell="A19" workbookViewId="0">
      <selection activeCell="C25" sqref="C25"/>
    </sheetView>
  </sheetViews>
  <sheetFormatPr defaultColWidth="8.85546875" defaultRowHeight="15"/>
  <cols>
    <col min="1" max="1" width="4" style="242" customWidth="1"/>
    <col min="2" max="2" width="32.28515625" style="242" customWidth="1"/>
    <col min="3" max="3" width="17.28515625" style="242" customWidth="1"/>
    <col min="4" max="4" width="17.5703125" style="242" customWidth="1"/>
    <col min="5" max="5" width="19" style="243" customWidth="1"/>
    <col min="6" max="16384" width="8.85546875" style="242"/>
  </cols>
  <sheetData>
    <row r="1" spans="1:12">
      <c r="A1" s="374" t="s">
        <v>143</v>
      </c>
      <c r="B1" s="374"/>
      <c r="C1" s="374"/>
      <c r="D1" s="374"/>
      <c r="E1" s="374"/>
      <c r="F1" s="374"/>
      <c r="G1" s="374"/>
      <c r="H1" s="374"/>
      <c r="I1" s="374"/>
      <c r="J1" s="374"/>
      <c r="K1" s="374"/>
      <c r="L1" s="374"/>
    </row>
    <row r="2" spans="1:12">
      <c r="A2" s="375" t="s">
        <v>144</v>
      </c>
      <c r="B2" s="375"/>
      <c r="C2" s="375"/>
      <c r="D2" s="375"/>
      <c r="E2" s="375"/>
      <c r="F2" s="375"/>
      <c r="G2" s="375"/>
      <c r="H2" s="375"/>
      <c r="I2" s="375"/>
      <c r="J2" s="375"/>
      <c r="K2" s="375"/>
      <c r="L2" s="256"/>
    </row>
    <row r="3" spans="1:12">
      <c r="A3" s="340" t="s">
        <v>0</v>
      </c>
      <c r="B3" s="341" t="s">
        <v>1</v>
      </c>
    </row>
    <row r="4" spans="1:12">
      <c r="A4" s="340"/>
      <c r="B4" s="341"/>
    </row>
    <row r="5" spans="1:12">
      <c r="A5" s="340"/>
      <c r="B5" s="341"/>
    </row>
    <row r="6" spans="1:12">
      <c r="A6" s="340"/>
      <c r="B6" s="341"/>
    </row>
    <row r="7" spans="1:12">
      <c r="A7" s="340"/>
      <c r="B7" s="341"/>
      <c r="C7" s="241" t="s">
        <v>98</v>
      </c>
      <c r="D7" s="244" t="s">
        <v>135</v>
      </c>
      <c r="E7" s="245" t="s">
        <v>134</v>
      </c>
    </row>
    <row r="8" spans="1:12" ht="34.5">
      <c r="A8" s="72"/>
      <c r="B8" s="73" t="s">
        <v>125</v>
      </c>
      <c r="C8" s="238"/>
      <c r="D8" s="114"/>
      <c r="E8" s="114"/>
    </row>
    <row r="9" spans="1:12" ht="24">
      <c r="A9" s="11">
        <v>1</v>
      </c>
      <c r="B9" s="80" t="s">
        <v>6</v>
      </c>
      <c r="C9" s="10">
        <v>50</v>
      </c>
      <c r="D9" s="115">
        <v>0.28999999999999998</v>
      </c>
      <c r="E9" s="243">
        <f>C9*D9</f>
        <v>14.499999999999998</v>
      </c>
    </row>
    <row r="10" spans="1:12" ht="36">
      <c r="A10" s="11">
        <f t="shared" ref="A10:A73" si="0">A9+1</f>
        <v>2</v>
      </c>
      <c r="B10" s="80" t="s">
        <v>115</v>
      </c>
      <c r="C10" s="239">
        <v>25</v>
      </c>
      <c r="D10" s="115">
        <v>6.5</v>
      </c>
      <c r="E10" s="243">
        <f t="shared" ref="E10:E73" si="1">C10*D10</f>
        <v>162.5</v>
      </c>
    </row>
    <row r="11" spans="1:12" ht="36">
      <c r="A11" s="11">
        <f t="shared" si="0"/>
        <v>3</v>
      </c>
      <c r="B11" s="80" t="s">
        <v>7</v>
      </c>
      <c r="C11" s="240">
        <v>10</v>
      </c>
      <c r="D11" s="115">
        <v>5.9</v>
      </c>
      <c r="E11" s="243">
        <f t="shared" si="1"/>
        <v>59</v>
      </c>
    </row>
    <row r="12" spans="1:12">
      <c r="A12" s="11">
        <f>A11+1</f>
        <v>4</v>
      </c>
      <c r="B12" s="80" t="s">
        <v>8</v>
      </c>
      <c r="C12" s="240">
        <v>10</v>
      </c>
      <c r="D12" s="115">
        <v>1.85</v>
      </c>
      <c r="E12" s="243">
        <f t="shared" si="1"/>
        <v>18.5</v>
      </c>
    </row>
    <row r="13" spans="1:12" ht="36">
      <c r="A13" s="11">
        <f t="shared" si="0"/>
        <v>5</v>
      </c>
      <c r="B13" s="83" t="s">
        <v>9</v>
      </c>
      <c r="C13" s="240">
        <v>20</v>
      </c>
      <c r="D13" s="115">
        <v>12.8</v>
      </c>
      <c r="E13" s="243">
        <f t="shared" si="1"/>
        <v>256</v>
      </c>
    </row>
    <row r="14" spans="1:12" ht="24">
      <c r="A14" s="11">
        <f t="shared" si="0"/>
        <v>6</v>
      </c>
      <c r="B14" s="80" t="s">
        <v>10</v>
      </c>
      <c r="C14" s="240">
        <v>10</v>
      </c>
      <c r="D14" s="115">
        <v>8.9</v>
      </c>
      <c r="E14" s="243">
        <f t="shared" si="1"/>
        <v>89</v>
      </c>
    </row>
    <row r="15" spans="1:12" ht="24">
      <c r="A15" s="11">
        <f t="shared" si="0"/>
        <v>7</v>
      </c>
      <c r="B15" s="80" t="s">
        <v>11</v>
      </c>
      <c r="C15" s="240">
        <v>10</v>
      </c>
      <c r="D15" s="115">
        <v>9</v>
      </c>
      <c r="E15" s="243">
        <f t="shared" si="1"/>
        <v>90</v>
      </c>
    </row>
    <row r="16" spans="1:12" ht="24">
      <c r="A16" s="11">
        <f t="shared" si="0"/>
        <v>8</v>
      </c>
      <c r="B16" s="80" t="s">
        <v>12</v>
      </c>
      <c r="C16" s="240">
        <v>5</v>
      </c>
      <c r="D16" s="115">
        <v>5.5</v>
      </c>
      <c r="E16" s="243">
        <f t="shared" si="1"/>
        <v>27.5</v>
      </c>
    </row>
    <row r="17" spans="1:5" ht="24">
      <c r="A17" s="11">
        <f t="shared" si="0"/>
        <v>9</v>
      </c>
      <c r="B17" s="80" t="s">
        <v>13</v>
      </c>
      <c r="C17" s="240">
        <v>10</v>
      </c>
      <c r="D17" s="115">
        <v>10.9</v>
      </c>
      <c r="E17" s="243">
        <f t="shared" si="1"/>
        <v>109</v>
      </c>
    </row>
    <row r="18" spans="1:5" ht="26.25">
      <c r="A18" s="11">
        <f t="shared" si="0"/>
        <v>10</v>
      </c>
      <c r="B18" s="80" t="s">
        <v>128</v>
      </c>
      <c r="C18" s="240">
        <v>8</v>
      </c>
      <c r="D18" s="115">
        <v>12.9</v>
      </c>
      <c r="E18" s="243">
        <f t="shared" si="1"/>
        <v>103.2</v>
      </c>
    </row>
    <row r="19" spans="1:5">
      <c r="A19" s="11">
        <f t="shared" si="0"/>
        <v>11</v>
      </c>
      <c r="B19" s="80" t="s">
        <v>14</v>
      </c>
      <c r="C19" s="240">
        <v>20</v>
      </c>
      <c r="D19" s="115">
        <v>0.3</v>
      </c>
      <c r="E19" s="243">
        <f t="shared" si="1"/>
        <v>6</v>
      </c>
    </row>
    <row r="20" spans="1:5">
      <c r="A20" s="11">
        <f t="shared" si="0"/>
        <v>12</v>
      </c>
      <c r="B20" s="80" t="s">
        <v>15</v>
      </c>
      <c r="C20" s="240">
        <v>0</v>
      </c>
      <c r="D20" s="115">
        <v>0.86</v>
      </c>
      <c r="E20" s="243">
        <f t="shared" si="1"/>
        <v>0</v>
      </c>
    </row>
    <row r="21" spans="1:5" ht="24">
      <c r="A21" s="11">
        <f t="shared" si="0"/>
        <v>13</v>
      </c>
      <c r="B21" s="80" t="s">
        <v>16</v>
      </c>
      <c r="C21" s="10">
        <v>350</v>
      </c>
      <c r="D21" s="115">
        <v>0.75</v>
      </c>
      <c r="E21" s="243">
        <f t="shared" si="1"/>
        <v>262.5</v>
      </c>
    </row>
    <row r="22" spans="1:5">
      <c r="A22" s="11">
        <f t="shared" si="0"/>
        <v>14</v>
      </c>
      <c r="B22" s="80" t="s">
        <v>17</v>
      </c>
      <c r="C22" s="240">
        <v>150</v>
      </c>
      <c r="D22" s="115">
        <v>0.55000000000000004</v>
      </c>
      <c r="E22" s="243">
        <f t="shared" si="1"/>
        <v>82.5</v>
      </c>
    </row>
    <row r="23" spans="1:5" ht="24">
      <c r="A23" s="11">
        <f t="shared" si="0"/>
        <v>15</v>
      </c>
      <c r="B23" s="80" t="s">
        <v>18</v>
      </c>
      <c r="C23" s="240">
        <v>15</v>
      </c>
      <c r="D23" s="115">
        <v>4</v>
      </c>
      <c r="E23" s="243">
        <f t="shared" si="1"/>
        <v>60</v>
      </c>
    </row>
    <row r="24" spans="1:5" ht="36">
      <c r="A24" s="11">
        <f t="shared" si="0"/>
        <v>16</v>
      </c>
      <c r="B24" s="80" t="s">
        <v>19</v>
      </c>
      <c r="C24" s="240">
        <v>10</v>
      </c>
      <c r="D24" s="115">
        <v>1.8</v>
      </c>
      <c r="E24" s="243">
        <f t="shared" si="1"/>
        <v>18</v>
      </c>
    </row>
    <row r="25" spans="1:5" ht="24">
      <c r="A25" s="11">
        <f t="shared" si="0"/>
        <v>17</v>
      </c>
      <c r="B25" s="80" t="s">
        <v>20</v>
      </c>
      <c r="C25" s="239">
        <v>300</v>
      </c>
      <c r="D25" s="115">
        <v>2.2000000000000002</v>
      </c>
      <c r="E25" s="243">
        <f t="shared" si="1"/>
        <v>660</v>
      </c>
    </row>
    <row r="26" spans="1:5" ht="36">
      <c r="A26" s="11">
        <f t="shared" si="0"/>
        <v>18</v>
      </c>
      <c r="B26" s="80" t="s">
        <v>21</v>
      </c>
      <c r="C26" s="240">
        <v>0</v>
      </c>
      <c r="D26" s="115">
        <v>1.4</v>
      </c>
      <c r="E26" s="243">
        <f t="shared" si="1"/>
        <v>0</v>
      </c>
    </row>
    <row r="27" spans="1:5" ht="36">
      <c r="A27" s="11">
        <f t="shared" si="0"/>
        <v>19</v>
      </c>
      <c r="B27" s="80" t="s">
        <v>22</v>
      </c>
      <c r="C27" s="240">
        <v>0</v>
      </c>
      <c r="D27" s="115">
        <v>6.5</v>
      </c>
      <c r="E27" s="243">
        <f t="shared" si="1"/>
        <v>0</v>
      </c>
    </row>
    <row r="28" spans="1:5" ht="102">
      <c r="A28" s="11">
        <f t="shared" si="0"/>
        <v>20</v>
      </c>
      <c r="B28" s="61" t="s">
        <v>23</v>
      </c>
      <c r="C28" s="240">
        <v>1000</v>
      </c>
      <c r="D28" s="115">
        <v>1.85</v>
      </c>
      <c r="E28" s="243">
        <f t="shared" si="1"/>
        <v>1850</v>
      </c>
    </row>
    <row r="29" spans="1:5" ht="24">
      <c r="A29" s="11">
        <f t="shared" si="0"/>
        <v>21</v>
      </c>
      <c r="B29" s="80" t="s">
        <v>24</v>
      </c>
      <c r="C29" s="240">
        <v>25</v>
      </c>
      <c r="D29" s="115">
        <v>0.65</v>
      </c>
      <c r="E29" s="243">
        <f t="shared" si="1"/>
        <v>16.25</v>
      </c>
    </row>
    <row r="30" spans="1:5" ht="24">
      <c r="A30" s="11">
        <f t="shared" si="0"/>
        <v>22</v>
      </c>
      <c r="B30" s="80" t="s">
        <v>25</v>
      </c>
      <c r="C30" s="240">
        <v>0</v>
      </c>
      <c r="D30" s="115">
        <v>2.5</v>
      </c>
      <c r="E30" s="243">
        <f t="shared" si="1"/>
        <v>0</v>
      </c>
    </row>
    <row r="31" spans="1:5">
      <c r="A31" s="11">
        <f t="shared" si="0"/>
        <v>23</v>
      </c>
      <c r="B31" s="80" t="s">
        <v>26</v>
      </c>
      <c r="C31" s="240">
        <v>8</v>
      </c>
      <c r="D31" s="115">
        <v>9.5</v>
      </c>
      <c r="E31" s="243">
        <f t="shared" si="1"/>
        <v>76</v>
      </c>
    </row>
    <row r="32" spans="1:5" ht="24">
      <c r="A32" s="11">
        <f t="shared" si="0"/>
        <v>24</v>
      </c>
      <c r="B32" s="80" t="s">
        <v>108</v>
      </c>
      <c r="C32" s="10">
        <v>10</v>
      </c>
      <c r="D32" s="115">
        <v>1</v>
      </c>
      <c r="E32" s="243">
        <f t="shared" si="1"/>
        <v>10</v>
      </c>
    </row>
    <row r="33" spans="1:5" ht="24">
      <c r="A33" s="11">
        <f t="shared" si="0"/>
        <v>25</v>
      </c>
      <c r="B33" s="80" t="s">
        <v>28</v>
      </c>
      <c r="C33" s="240">
        <v>20</v>
      </c>
      <c r="D33" s="115">
        <v>1.3</v>
      </c>
      <c r="E33" s="243">
        <f t="shared" si="1"/>
        <v>26</v>
      </c>
    </row>
    <row r="34" spans="1:5" ht="24">
      <c r="A34" s="11">
        <f t="shared" si="0"/>
        <v>26</v>
      </c>
      <c r="B34" s="80" t="s">
        <v>29</v>
      </c>
      <c r="C34" s="10">
        <v>25</v>
      </c>
      <c r="D34" s="115">
        <v>1.8</v>
      </c>
      <c r="E34" s="243">
        <f t="shared" si="1"/>
        <v>45</v>
      </c>
    </row>
    <row r="35" spans="1:5" ht="24">
      <c r="A35" s="11">
        <f t="shared" si="0"/>
        <v>27</v>
      </c>
      <c r="B35" s="80" t="s">
        <v>30</v>
      </c>
      <c r="C35" s="240">
        <v>20</v>
      </c>
      <c r="D35" s="115">
        <v>4.9000000000000004</v>
      </c>
      <c r="E35" s="243">
        <f t="shared" si="1"/>
        <v>98</v>
      </c>
    </row>
    <row r="36" spans="1:5" ht="24">
      <c r="A36" s="11">
        <f t="shared" si="0"/>
        <v>28</v>
      </c>
      <c r="B36" s="80" t="s">
        <v>31</v>
      </c>
      <c r="C36" s="240">
        <v>10</v>
      </c>
      <c r="D36" s="115">
        <v>0.85</v>
      </c>
      <c r="E36" s="243">
        <f t="shared" si="1"/>
        <v>8.5</v>
      </c>
    </row>
    <row r="37" spans="1:5" ht="24">
      <c r="A37" s="11">
        <f t="shared" si="0"/>
        <v>29</v>
      </c>
      <c r="B37" s="80" t="s">
        <v>32</v>
      </c>
      <c r="C37" s="240">
        <v>30</v>
      </c>
      <c r="D37" s="115">
        <v>1.4</v>
      </c>
      <c r="E37" s="243">
        <f t="shared" si="1"/>
        <v>42</v>
      </c>
    </row>
    <row r="38" spans="1:5" ht="24">
      <c r="A38" s="11">
        <f t="shared" si="0"/>
        <v>30</v>
      </c>
      <c r="B38" s="80" t="s">
        <v>33</v>
      </c>
      <c r="C38" s="240">
        <v>100</v>
      </c>
      <c r="D38" s="115">
        <v>1.5</v>
      </c>
      <c r="E38" s="243">
        <f t="shared" si="1"/>
        <v>150</v>
      </c>
    </row>
    <row r="39" spans="1:5" ht="24">
      <c r="A39" s="11">
        <f t="shared" si="0"/>
        <v>31</v>
      </c>
      <c r="B39" s="80" t="s">
        <v>34</v>
      </c>
      <c r="C39" s="240">
        <v>100</v>
      </c>
      <c r="D39" s="115">
        <v>1.7</v>
      </c>
      <c r="E39" s="243">
        <f t="shared" si="1"/>
        <v>170</v>
      </c>
    </row>
    <row r="40" spans="1:5" ht="24">
      <c r="A40" s="50">
        <f t="shared" si="0"/>
        <v>32</v>
      </c>
      <c r="B40" s="80" t="s">
        <v>123</v>
      </c>
      <c r="C40" s="240">
        <v>50</v>
      </c>
      <c r="D40" s="115">
        <v>1.8</v>
      </c>
      <c r="E40" s="243">
        <f t="shared" si="1"/>
        <v>90</v>
      </c>
    </row>
    <row r="41" spans="1:5" ht="24">
      <c r="A41" s="11">
        <f t="shared" si="0"/>
        <v>33</v>
      </c>
      <c r="B41" s="80" t="s">
        <v>35</v>
      </c>
      <c r="C41" s="240">
        <v>200</v>
      </c>
      <c r="D41" s="115">
        <v>1.49</v>
      </c>
      <c r="E41" s="243">
        <f t="shared" si="1"/>
        <v>298</v>
      </c>
    </row>
    <row r="42" spans="1:5" ht="24">
      <c r="A42" s="11">
        <f t="shared" si="0"/>
        <v>34</v>
      </c>
      <c r="B42" s="80" t="s">
        <v>37</v>
      </c>
      <c r="C42" s="10">
        <v>150</v>
      </c>
      <c r="D42" s="115">
        <v>2</v>
      </c>
      <c r="E42" s="243">
        <f t="shared" si="1"/>
        <v>300</v>
      </c>
    </row>
    <row r="43" spans="1:5" ht="24">
      <c r="A43" s="11">
        <f t="shared" si="0"/>
        <v>35</v>
      </c>
      <c r="B43" s="82" t="s">
        <v>116</v>
      </c>
      <c r="C43" s="239">
        <v>15</v>
      </c>
      <c r="D43" s="115">
        <v>2.5</v>
      </c>
      <c r="E43" s="243">
        <f t="shared" si="1"/>
        <v>37.5</v>
      </c>
    </row>
    <row r="44" spans="1:5" ht="36">
      <c r="A44" s="11">
        <f>A43+1</f>
        <v>36</v>
      </c>
      <c r="B44" s="80" t="s">
        <v>39</v>
      </c>
      <c r="C44" s="240">
        <v>300</v>
      </c>
      <c r="D44" s="115">
        <v>0.5</v>
      </c>
      <c r="E44" s="243">
        <f t="shared" si="1"/>
        <v>150</v>
      </c>
    </row>
    <row r="45" spans="1:5" ht="24">
      <c r="A45" s="11">
        <f t="shared" si="0"/>
        <v>37</v>
      </c>
      <c r="B45" s="80" t="s">
        <v>40</v>
      </c>
      <c r="C45" s="240">
        <v>0</v>
      </c>
      <c r="D45" s="115">
        <v>2.8</v>
      </c>
      <c r="E45" s="243">
        <f t="shared" si="1"/>
        <v>0</v>
      </c>
    </row>
    <row r="46" spans="1:5" ht="36">
      <c r="A46" s="11">
        <f t="shared" si="0"/>
        <v>38</v>
      </c>
      <c r="B46" s="80" t="s">
        <v>41</v>
      </c>
      <c r="C46" s="240">
        <v>25</v>
      </c>
      <c r="D46" s="115">
        <v>0.8</v>
      </c>
      <c r="E46" s="243">
        <f t="shared" si="1"/>
        <v>20</v>
      </c>
    </row>
    <row r="47" spans="1:5" ht="36">
      <c r="A47" s="11">
        <f t="shared" si="0"/>
        <v>39</v>
      </c>
      <c r="B47" s="80" t="s">
        <v>42</v>
      </c>
      <c r="C47" s="240">
        <v>35</v>
      </c>
      <c r="D47" s="115">
        <v>0.8</v>
      </c>
      <c r="E47" s="243">
        <f t="shared" si="1"/>
        <v>28</v>
      </c>
    </row>
    <row r="48" spans="1:5" ht="36">
      <c r="A48" s="11">
        <f t="shared" si="0"/>
        <v>40</v>
      </c>
      <c r="B48" s="80" t="s">
        <v>43</v>
      </c>
      <c r="C48" s="10">
        <v>35</v>
      </c>
      <c r="D48" s="115">
        <v>0.8</v>
      </c>
      <c r="E48" s="243">
        <f t="shared" si="1"/>
        <v>28</v>
      </c>
    </row>
    <row r="49" spans="1:5" ht="24">
      <c r="A49" s="11">
        <f t="shared" si="0"/>
        <v>41</v>
      </c>
      <c r="B49" s="80" t="s">
        <v>44</v>
      </c>
      <c r="C49" s="240">
        <v>5</v>
      </c>
      <c r="D49" s="115">
        <v>0.9</v>
      </c>
      <c r="E49" s="243">
        <f t="shared" si="1"/>
        <v>4.5</v>
      </c>
    </row>
    <row r="50" spans="1:5" ht="24">
      <c r="A50" s="11">
        <f t="shared" si="0"/>
        <v>42</v>
      </c>
      <c r="B50" s="80" t="s">
        <v>45</v>
      </c>
      <c r="C50" s="10">
        <v>5</v>
      </c>
      <c r="D50" s="115">
        <v>0.9</v>
      </c>
      <c r="E50" s="243">
        <f t="shared" si="1"/>
        <v>4.5</v>
      </c>
    </row>
    <row r="51" spans="1:5">
      <c r="A51" s="11">
        <f t="shared" si="0"/>
        <v>43</v>
      </c>
      <c r="B51" s="80" t="s">
        <v>46</v>
      </c>
      <c r="C51" s="240">
        <v>30</v>
      </c>
      <c r="D51" s="115">
        <v>0.4</v>
      </c>
      <c r="E51" s="243">
        <f t="shared" si="1"/>
        <v>12</v>
      </c>
    </row>
    <row r="52" spans="1:5">
      <c r="A52" s="11">
        <f t="shared" si="0"/>
        <v>44</v>
      </c>
      <c r="B52" s="80" t="s">
        <v>47</v>
      </c>
      <c r="C52" s="240">
        <v>400</v>
      </c>
      <c r="D52" s="115">
        <v>0.15</v>
      </c>
      <c r="E52" s="243">
        <f t="shared" si="1"/>
        <v>60</v>
      </c>
    </row>
    <row r="53" spans="1:5" ht="24">
      <c r="A53" s="11">
        <f t="shared" si="0"/>
        <v>45</v>
      </c>
      <c r="B53" s="80" t="s">
        <v>48</v>
      </c>
      <c r="C53" s="240">
        <v>600</v>
      </c>
      <c r="D53" s="115">
        <v>0.35</v>
      </c>
      <c r="E53" s="243">
        <f t="shared" si="1"/>
        <v>210</v>
      </c>
    </row>
    <row r="54" spans="1:5">
      <c r="A54" s="11">
        <f t="shared" si="0"/>
        <v>46</v>
      </c>
      <c r="B54" s="80" t="s">
        <v>49</v>
      </c>
      <c r="C54" s="240">
        <v>30</v>
      </c>
      <c r="D54" s="115">
        <v>0.25</v>
      </c>
      <c r="E54" s="243">
        <f t="shared" si="1"/>
        <v>7.5</v>
      </c>
    </row>
    <row r="55" spans="1:5" ht="36">
      <c r="A55" s="11">
        <f t="shared" si="0"/>
        <v>47</v>
      </c>
      <c r="B55" s="80" t="s">
        <v>50</v>
      </c>
      <c r="C55" s="240">
        <v>25</v>
      </c>
      <c r="D55" s="115">
        <v>3.5</v>
      </c>
      <c r="E55" s="243">
        <f t="shared" si="1"/>
        <v>87.5</v>
      </c>
    </row>
    <row r="56" spans="1:5" ht="24">
      <c r="A56" s="11">
        <f t="shared" si="0"/>
        <v>48</v>
      </c>
      <c r="B56" s="80" t="s">
        <v>51</v>
      </c>
      <c r="C56" s="240">
        <v>0</v>
      </c>
      <c r="D56" s="115">
        <v>1.85</v>
      </c>
      <c r="E56" s="243">
        <f t="shared" si="1"/>
        <v>0</v>
      </c>
    </row>
    <row r="57" spans="1:5" ht="24">
      <c r="A57" s="11">
        <f t="shared" si="0"/>
        <v>49</v>
      </c>
      <c r="B57" s="80" t="s">
        <v>52</v>
      </c>
      <c r="C57" s="240">
        <v>5</v>
      </c>
      <c r="D57" s="115">
        <v>0.7</v>
      </c>
      <c r="E57" s="243">
        <f t="shared" si="1"/>
        <v>3.5</v>
      </c>
    </row>
    <row r="58" spans="1:5" ht="24">
      <c r="A58" s="11">
        <f t="shared" si="0"/>
        <v>50</v>
      </c>
      <c r="B58" s="80" t="s">
        <v>53</v>
      </c>
      <c r="C58" s="240">
        <v>0</v>
      </c>
      <c r="D58" s="115">
        <v>2.0499999999999998</v>
      </c>
      <c r="E58" s="243">
        <f t="shared" si="1"/>
        <v>0</v>
      </c>
    </row>
    <row r="59" spans="1:5" ht="90">
      <c r="A59" s="11">
        <f t="shared" si="0"/>
        <v>51</v>
      </c>
      <c r="B59" s="81" t="s">
        <v>54</v>
      </c>
      <c r="C59" s="10">
        <v>1</v>
      </c>
      <c r="D59" s="115">
        <v>165</v>
      </c>
      <c r="E59" s="243">
        <f t="shared" si="1"/>
        <v>165</v>
      </c>
    </row>
    <row r="60" spans="1:5">
      <c r="A60" s="11">
        <f t="shared" si="0"/>
        <v>52</v>
      </c>
      <c r="B60" s="80" t="s">
        <v>56</v>
      </c>
      <c r="C60" s="10">
        <v>100</v>
      </c>
      <c r="D60" s="115">
        <v>0.69</v>
      </c>
      <c r="E60" s="243">
        <f t="shared" si="1"/>
        <v>69</v>
      </c>
    </row>
    <row r="61" spans="1:5">
      <c r="A61" s="11">
        <f t="shared" si="0"/>
        <v>53</v>
      </c>
      <c r="B61" s="80" t="s">
        <v>122</v>
      </c>
      <c r="C61" s="10">
        <v>300</v>
      </c>
      <c r="D61" s="115">
        <v>0.17</v>
      </c>
      <c r="E61" s="243">
        <f t="shared" si="1"/>
        <v>51.000000000000007</v>
      </c>
    </row>
    <row r="62" spans="1:5">
      <c r="A62" s="11">
        <f t="shared" si="0"/>
        <v>54</v>
      </c>
      <c r="B62" s="80" t="s">
        <v>121</v>
      </c>
      <c r="C62" s="10">
        <v>250</v>
      </c>
      <c r="D62" s="115">
        <v>0.17</v>
      </c>
      <c r="E62" s="243">
        <f t="shared" si="1"/>
        <v>42.5</v>
      </c>
    </row>
    <row r="63" spans="1:5">
      <c r="A63" s="11">
        <f t="shared" si="0"/>
        <v>55</v>
      </c>
      <c r="B63" s="80" t="s">
        <v>124</v>
      </c>
      <c r="C63" s="10">
        <v>3000</v>
      </c>
      <c r="D63" s="115">
        <v>0.17</v>
      </c>
      <c r="E63" s="243">
        <f t="shared" si="1"/>
        <v>510.00000000000006</v>
      </c>
    </row>
    <row r="64" spans="1:5" ht="36">
      <c r="A64" s="11">
        <f t="shared" si="0"/>
        <v>56</v>
      </c>
      <c r="B64" s="80" t="s">
        <v>57</v>
      </c>
      <c r="C64" s="10">
        <v>100</v>
      </c>
      <c r="D64" s="115">
        <v>0.6</v>
      </c>
      <c r="E64" s="243">
        <f t="shared" si="1"/>
        <v>60</v>
      </c>
    </row>
    <row r="65" spans="1:5" ht="36">
      <c r="A65" s="11">
        <f t="shared" si="0"/>
        <v>57</v>
      </c>
      <c r="B65" s="80" t="s">
        <v>59</v>
      </c>
      <c r="C65" s="240">
        <v>250</v>
      </c>
      <c r="D65" s="115">
        <v>1.3</v>
      </c>
      <c r="E65" s="243">
        <f t="shared" si="1"/>
        <v>325</v>
      </c>
    </row>
    <row r="66" spans="1:5">
      <c r="A66" s="11">
        <f t="shared" si="0"/>
        <v>58</v>
      </c>
      <c r="B66" s="80" t="s">
        <v>60</v>
      </c>
      <c r="C66" s="240">
        <v>0</v>
      </c>
      <c r="D66" s="115">
        <v>0.05</v>
      </c>
      <c r="E66" s="243">
        <f t="shared" si="1"/>
        <v>0</v>
      </c>
    </row>
    <row r="67" spans="1:5">
      <c r="A67" s="11">
        <f t="shared" si="0"/>
        <v>59</v>
      </c>
      <c r="B67" s="80" t="s">
        <v>61</v>
      </c>
      <c r="C67" s="240">
        <v>150</v>
      </c>
      <c r="D67" s="115">
        <v>0.28999999999999998</v>
      </c>
      <c r="E67" s="243">
        <f t="shared" si="1"/>
        <v>43.5</v>
      </c>
    </row>
    <row r="68" spans="1:5">
      <c r="A68" s="11">
        <f t="shared" si="0"/>
        <v>60</v>
      </c>
      <c r="B68" s="80" t="s">
        <v>63</v>
      </c>
      <c r="C68" s="10">
        <v>100</v>
      </c>
      <c r="D68" s="115">
        <v>0.59</v>
      </c>
      <c r="E68" s="243">
        <f t="shared" si="1"/>
        <v>59</v>
      </c>
    </row>
    <row r="69" spans="1:5" ht="24">
      <c r="A69" s="11">
        <f t="shared" si="0"/>
        <v>61</v>
      </c>
      <c r="B69" s="80" t="s">
        <v>64</v>
      </c>
      <c r="C69" s="10">
        <v>40</v>
      </c>
      <c r="D69" s="115">
        <v>5.6</v>
      </c>
      <c r="E69" s="243">
        <f t="shared" si="1"/>
        <v>224</v>
      </c>
    </row>
    <row r="70" spans="1:5" ht="24">
      <c r="A70" s="11">
        <f t="shared" si="0"/>
        <v>62</v>
      </c>
      <c r="B70" s="80" t="s">
        <v>65</v>
      </c>
      <c r="C70" s="10">
        <v>50</v>
      </c>
      <c r="D70" s="115">
        <v>5.4</v>
      </c>
      <c r="E70" s="243">
        <f t="shared" si="1"/>
        <v>270</v>
      </c>
    </row>
    <row r="71" spans="1:5">
      <c r="A71" s="11">
        <f t="shared" si="0"/>
        <v>63</v>
      </c>
      <c r="B71" s="80" t="s">
        <v>66</v>
      </c>
      <c r="C71" s="10">
        <v>0</v>
      </c>
      <c r="D71" s="115">
        <v>1</v>
      </c>
      <c r="E71" s="243">
        <f t="shared" si="1"/>
        <v>0</v>
      </c>
    </row>
    <row r="72" spans="1:5" ht="24">
      <c r="A72" s="11">
        <f t="shared" si="0"/>
        <v>64</v>
      </c>
      <c r="B72" s="80" t="s">
        <v>67</v>
      </c>
      <c r="C72" s="10">
        <v>0</v>
      </c>
      <c r="D72" s="115">
        <v>2.2000000000000002</v>
      </c>
      <c r="E72" s="243">
        <f t="shared" si="1"/>
        <v>0</v>
      </c>
    </row>
    <row r="73" spans="1:5" ht="24">
      <c r="A73" s="11">
        <f t="shared" si="0"/>
        <v>65</v>
      </c>
      <c r="B73" s="80" t="s">
        <v>68</v>
      </c>
      <c r="C73" s="16">
        <v>30</v>
      </c>
      <c r="D73" s="115">
        <v>3.9</v>
      </c>
      <c r="E73" s="243">
        <f t="shared" si="1"/>
        <v>117</v>
      </c>
    </row>
    <row r="74" spans="1:5" ht="24">
      <c r="A74" s="11">
        <f t="shared" ref="A74:A90" si="2">A73+1</f>
        <v>66</v>
      </c>
      <c r="B74" s="80" t="s">
        <v>69</v>
      </c>
      <c r="C74" s="16">
        <v>0</v>
      </c>
      <c r="D74" s="115">
        <v>2</v>
      </c>
      <c r="E74" s="243">
        <f t="shared" ref="E74:E91" si="3">C74*D74</f>
        <v>0</v>
      </c>
    </row>
    <row r="75" spans="1:5" ht="24">
      <c r="A75" s="11">
        <f t="shared" si="2"/>
        <v>67</v>
      </c>
      <c r="B75" s="80" t="s">
        <v>70</v>
      </c>
      <c r="C75" s="16">
        <v>0</v>
      </c>
      <c r="D75" s="115">
        <v>1.29</v>
      </c>
      <c r="E75" s="243">
        <f t="shared" si="3"/>
        <v>0</v>
      </c>
    </row>
    <row r="76" spans="1:5" ht="24">
      <c r="A76" s="11">
        <f t="shared" si="2"/>
        <v>68</v>
      </c>
      <c r="B76" s="80" t="s">
        <v>71</v>
      </c>
      <c r="C76" s="10">
        <v>1500</v>
      </c>
      <c r="D76" s="115">
        <v>0.03</v>
      </c>
      <c r="E76" s="243">
        <f t="shared" si="3"/>
        <v>45</v>
      </c>
    </row>
    <row r="77" spans="1:5" ht="24">
      <c r="A77" s="11">
        <f t="shared" si="2"/>
        <v>69</v>
      </c>
      <c r="B77" s="80" t="s">
        <v>72</v>
      </c>
      <c r="C77" s="16">
        <v>600</v>
      </c>
      <c r="D77" s="115">
        <v>0.09</v>
      </c>
      <c r="E77" s="243">
        <f t="shared" si="3"/>
        <v>54</v>
      </c>
    </row>
    <row r="78" spans="1:5" ht="24">
      <c r="A78" s="11">
        <f t="shared" si="2"/>
        <v>70</v>
      </c>
      <c r="B78" s="80" t="s">
        <v>73</v>
      </c>
      <c r="C78" s="10">
        <v>150</v>
      </c>
      <c r="D78" s="115">
        <v>0.26</v>
      </c>
      <c r="E78" s="243">
        <f t="shared" si="3"/>
        <v>39</v>
      </c>
    </row>
    <row r="79" spans="1:5" ht="24">
      <c r="A79" s="11">
        <f t="shared" si="2"/>
        <v>71</v>
      </c>
      <c r="B79" s="80" t="s">
        <v>74</v>
      </c>
      <c r="C79" s="10">
        <v>800</v>
      </c>
      <c r="D79" s="115">
        <v>1.25</v>
      </c>
      <c r="E79" s="243">
        <f t="shared" si="3"/>
        <v>1000</v>
      </c>
    </row>
    <row r="80" spans="1:5" ht="24">
      <c r="A80" s="11">
        <f t="shared" si="2"/>
        <v>72</v>
      </c>
      <c r="B80" s="80" t="s">
        <v>75</v>
      </c>
      <c r="C80" s="10">
        <v>0</v>
      </c>
      <c r="D80" s="115">
        <v>0.49</v>
      </c>
      <c r="E80" s="243">
        <f t="shared" si="3"/>
        <v>0</v>
      </c>
    </row>
    <row r="81" spans="1:5" ht="48">
      <c r="A81" s="11">
        <f t="shared" si="2"/>
        <v>73</v>
      </c>
      <c r="B81" s="80" t="s">
        <v>77</v>
      </c>
      <c r="C81" s="16">
        <v>3600</v>
      </c>
      <c r="D81" s="115">
        <v>0.85</v>
      </c>
      <c r="E81" s="243">
        <f t="shared" si="3"/>
        <v>3060</v>
      </c>
    </row>
    <row r="82" spans="1:5">
      <c r="A82" s="11">
        <f t="shared" si="2"/>
        <v>74</v>
      </c>
      <c r="B82" s="84" t="s">
        <v>78</v>
      </c>
      <c r="C82" s="16">
        <v>15</v>
      </c>
      <c r="D82" s="115">
        <v>0.4</v>
      </c>
      <c r="E82" s="243">
        <f t="shared" si="3"/>
        <v>6</v>
      </c>
    </row>
    <row r="83" spans="1:5">
      <c r="A83" s="11">
        <f t="shared" si="2"/>
        <v>75</v>
      </c>
      <c r="B83" s="80" t="s">
        <v>79</v>
      </c>
      <c r="C83" s="16">
        <v>0</v>
      </c>
      <c r="D83" s="115">
        <v>2</v>
      </c>
      <c r="E83" s="243">
        <f t="shared" si="3"/>
        <v>0</v>
      </c>
    </row>
    <row r="84" spans="1:5" ht="24">
      <c r="A84" s="11">
        <f t="shared" si="2"/>
        <v>76</v>
      </c>
      <c r="B84" s="80" t="s">
        <v>80</v>
      </c>
      <c r="C84" s="10">
        <v>0</v>
      </c>
      <c r="D84" s="115">
        <v>0.46</v>
      </c>
      <c r="E84" s="243">
        <f t="shared" si="3"/>
        <v>0</v>
      </c>
    </row>
    <row r="85" spans="1:5" ht="24">
      <c r="A85" s="11">
        <f t="shared" si="2"/>
        <v>77</v>
      </c>
      <c r="B85" s="80" t="s">
        <v>81</v>
      </c>
      <c r="C85" s="10">
        <v>0</v>
      </c>
      <c r="D85" s="115">
        <v>4.4000000000000004</v>
      </c>
      <c r="E85" s="243">
        <f t="shared" si="3"/>
        <v>0</v>
      </c>
    </row>
    <row r="86" spans="1:5">
      <c r="A86" s="50">
        <f t="shared" si="2"/>
        <v>78</v>
      </c>
      <c r="B86" s="80" t="s">
        <v>109</v>
      </c>
      <c r="C86" s="10">
        <v>4</v>
      </c>
      <c r="D86" s="115">
        <v>5.9</v>
      </c>
      <c r="E86" s="243">
        <f t="shared" si="3"/>
        <v>23.6</v>
      </c>
    </row>
    <row r="87" spans="1:5" ht="24">
      <c r="A87" s="11">
        <f t="shared" si="2"/>
        <v>79</v>
      </c>
      <c r="B87" s="80" t="s">
        <v>83</v>
      </c>
      <c r="C87" s="10">
        <v>0</v>
      </c>
      <c r="D87" s="115">
        <v>0.4</v>
      </c>
      <c r="E87" s="243">
        <f t="shared" si="3"/>
        <v>0</v>
      </c>
    </row>
    <row r="88" spans="1:5" ht="24">
      <c r="A88" s="11">
        <f t="shared" si="2"/>
        <v>80</v>
      </c>
      <c r="B88" s="80" t="s">
        <v>84</v>
      </c>
      <c r="C88" s="10">
        <v>0</v>
      </c>
      <c r="D88" s="115">
        <v>0.5</v>
      </c>
      <c r="E88" s="243">
        <f t="shared" si="3"/>
        <v>0</v>
      </c>
    </row>
    <row r="89" spans="1:5" ht="24">
      <c r="A89" s="11">
        <f t="shared" si="2"/>
        <v>81</v>
      </c>
      <c r="B89" s="80" t="s">
        <v>85</v>
      </c>
      <c r="C89" s="16">
        <v>0</v>
      </c>
      <c r="D89" s="115">
        <v>0.4</v>
      </c>
      <c r="E89" s="243">
        <f t="shared" si="3"/>
        <v>0</v>
      </c>
    </row>
    <row r="90" spans="1:5" ht="24">
      <c r="A90" s="11">
        <f t="shared" si="2"/>
        <v>82</v>
      </c>
      <c r="B90" s="80" t="s">
        <v>86</v>
      </c>
      <c r="C90" s="16">
        <v>30</v>
      </c>
      <c r="D90" s="115">
        <v>1.5</v>
      </c>
      <c r="E90" s="243">
        <f t="shared" si="3"/>
        <v>45</v>
      </c>
    </row>
    <row r="91" spans="1:5" ht="34.9" customHeight="1">
      <c r="A91" s="11">
        <v>83</v>
      </c>
      <c r="B91" s="85" t="s">
        <v>119</v>
      </c>
      <c r="C91" s="16">
        <v>30</v>
      </c>
      <c r="D91" s="115">
        <v>0.7</v>
      </c>
      <c r="E91" s="243">
        <f t="shared" si="3"/>
        <v>21</v>
      </c>
    </row>
    <row r="92" spans="1:5" ht="21" customHeight="1">
      <c r="A92" s="11"/>
      <c r="B92" s="250" t="s">
        <v>103</v>
      </c>
      <c r="C92" s="168"/>
      <c r="D92" s="116"/>
      <c r="E92" s="248">
        <f>SUM(E9:E91)</f>
        <v>12080.550000000001</v>
      </c>
    </row>
    <row r="93" spans="1:5">
      <c r="B93" s="246" t="s">
        <v>136</v>
      </c>
      <c r="C93" s="234"/>
      <c r="D93" s="247">
        <v>0.24</v>
      </c>
      <c r="E93" s="248">
        <f>E92*24/100</f>
        <v>2899.3320000000003</v>
      </c>
    </row>
    <row r="94" spans="1:5" s="251" customFormat="1" ht="18.75">
      <c r="B94" s="249" t="s">
        <v>138</v>
      </c>
      <c r="C94" s="252"/>
      <c r="D94" s="252"/>
      <c r="E94" s="253">
        <f>E92+E93</f>
        <v>14979.882000000001</v>
      </c>
    </row>
    <row r="95" spans="1:5" s="254" customFormat="1">
      <c r="E95" s="255"/>
    </row>
    <row r="96" spans="1:5" s="254" customFormat="1">
      <c r="E96" s="255"/>
    </row>
    <row r="97" spans="5:5" s="254" customFormat="1">
      <c r="E97" s="255"/>
    </row>
    <row r="98" spans="5:5" s="254" customFormat="1">
      <c r="E98" s="255"/>
    </row>
    <row r="99" spans="5:5" s="254" customFormat="1">
      <c r="E99" s="255"/>
    </row>
    <row r="100" spans="5:5" s="254" customFormat="1">
      <c r="E100" s="255"/>
    </row>
    <row r="101" spans="5:5" s="254" customFormat="1">
      <c r="E101" s="255"/>
    </row>
    <row r="102" spans="5:5" s="254" customFormat="1">
      <c r="E102" s="255"/>
    </row>
    <row r="103" spans="5:5" s="254" customFormat="1">
      <c r="E103" s="255"/>
    </row>
    <row r="104" spans="5:5" s="254" customFormat="1">
      <c r="E104" s="255"/>
    </row>
    <row r="105" spans="5:5" s="254" customFormat="1">
      <c r="E105" s="255"/>
    </row>
    <row r="106" spans="5:5" s="254" customFormat="1">
      <c r="E106" s="255"/>
    </row>
    <row r="107" spans="5:5" s="254" customFormat="1">
      <c r="E107" s="255"/>
    </row>
    <row r="108" spans="5:5" s="254" customFormat="1">
      <c r="E108" s="255"/>
    </row>
    <row r="109" spans="5:5" s="254" customFormat="1">
      <c r="E109" s="255"/>
    </row>
    <row r="110" spans="5:5" s="254" customFormat="1">
      <c r="E110" s="255"/>
    </row>
    <row r="111" spans="5:5" s="254" customFormat="1">
      <c r="E111" s="255"/>
    </row>
    <row r="112" spans="5:5" s="254" customFormat="1">
      <c r="E112" s="255"/>
    </row>
    <row r="113" spans="5:5" s="254" customFormat="1">
      <c r="E113" s="255"/>
    </row>
    <row r="114" spans="5:5" s="254" customFormat="1">
      <c r="E114" s="255"/>
    </row>
    <row r="115" spans="5:5" s="254" customFormat="1">
      <c r="E115" s="255"/>
    </row>
    <row r="116" spans="5:5" s="254" customFormat="1">
      <c r="E116" s="255"/>
    </row>
    <row r="117" spans="5:5" s="254" customFormat="1">
      <c r="E117" s="255"/>
    </row>
    <row r="118" spans="5:5" s="254" customFormat="1">
      <c r="E118" s="255"/>
    </row>
    <row r="119" spans="5:5" s="254" customFormat="1">
      <c r="E119" s="255"/>
    </row>
    <row r="120" spans="5:5" s="254" customFormat="1">
      <c r="E120" s="255"/>
    </row>
    <row r="121" spans="5:5" s="254" customFormat="1">
      <c r="E121" s="255"/>
    </row>
    <row r="122" spans="5:5" s="254" customFormat="1">
      <c r="E122" s="255"/>
    </row>
    <row r="123" spans="5:5" s="254" customFormat="1">
      <c r="E123" s="255"/>
    </row>
    <row r="124" spans="5:5" s="254" customFormat="1">
      <c r="E124" s="255"/>
    </row>
    <row r="125" spans="5:5" s="254" customFormat="1">
      <c r="E125" s="255"/>
    </row>
    <row r="126" spans="5:5" s="254" customFormat="1">
      <c r="E126" s="255"/>
    </row>
    <row r="127" spans="5:5" s="254" customFormat="1">
      <c r="E127" s="255"/>
    </row>
    <row r="128" spans="5:5" s="254" customFormat="1">
      <c r="E128" s="255"/>
    </row>
    <row r="129" spans="5:5" s="254" customFormat="1">
      <c r="E129" s="255"/>
    </row>
    <row r="130" spans="5:5" s="254" customFormat="1">
      <c r="E130" s="255"/>
    </row>
    <row r="131" spans="5:5" s="254" customFormat="1">
      <c r="E131" s="255"/>
    </row>
    <row r="132" spans="5:5" s="254" customFormat="1">
      <c r="E132" s="255"/>
    </row>
    <row r="133" spans="5:5" s="254" customFormat="1">
      <c r="E133" s="255"/>
    </row>
    <row r="134" spans="5:5" s="254" customFormat="1">
      <c r="E134" s="255"/>
    </row>
    <row r="135" spans="5:5" s="254" customFormat="1">
      <c r="E135" s="255"/>
    </row>
    <row r="136" spans="5:5" s="254" customFormat="1">
      <c r="E136" s="255"/>
    </row>
    <row r="137" spans="5:5" s="254" customFormat="1">
      <c r="E137" s="255"/>
    </row>
    <row r="138" spans="5:5" s="254" customFormat="1">
      <c r="E138" s="255"/>
    </row>
    <row r="139" spans="5:5" s="254" customFormat="1">
      <c r="E139" s="255"/>
    </row>
    <row r="140" spans="5:5" s="254" customFormat="1">
      <c r="E140" s="255"/>
    </row>
    <row r="141" spans="5:5" s="254" customFormat="1">
      <c r="E141" s="255"/>
    </row>
    <row r="142" spans="5:5" s="254" customFormat="1">
      <c r="E142" s="255"/>
    </row>
    <row r="143" spans="5:5" s="254" customFormat="1">
      <c r="E143" s="255"/>
    </row>
    <row r="144" spans="5:5" s="254" customFormat="1">
      <c r="E144" s="255"/>
    </row>
    <row r="145" spans="5:5" s="254" customFormat="1">
      <c r="E145" s="255"/>
    </row>
    <row r="146" spans="5:5" s="254" customFormat="1">
      <c r="E146" s="255"/>
    </row>
    <row r="147" spans="5:5" s="254" customFormat="1">
      <c r="E147" s="255"/>
    </row>
    <row r="148" spans="5:5" s="254" customFormat="1">
      <c r="E148" s="255"/>
    </row>
    <row r="149" spans="5:5" s="254" customFormat="1">
      <c r="E149" s="255"/>
    </row>
    <row r="150" spans="5:5" s="254" customFormat="1">
      <c r="E150" s="255"/>
    </row>
    <row r="151" spans="5:5" s="254" customFormat="1">
      <c r="E151" s="255"/>
    </row>
    <row r="152" spans="5:5" s="254" customFormat="1">
      <c r="E152" s="255"/>
    </row>
    <row r="153" spans="5:5" s="254" customFormat="1">
      <c r="E153" s="255"/>
    </row>
    <row r="154" spans="5:5" s="254" customFormat="1">
      <c r="E154" s="255"/>
    </row>
    <row r="155" spans="5:5" s="254" customFormat="1">
      <c r="E155" s="255"/>
    </row>
    <row r="156" spans="5:5" s="254" customFormat="1">
      <c r="E156" s="255"/>
    </row>
    <row r="157" spans="5:5" s="254" customFormat="1">
      <c r="E157" s="255"/>
    </row>
    <row r="158" spans="5:5" s="254" customFormat="1">
      <c r="E158" s="255"/>
    </row>
    <row r="159" spans="5:5" s="254" customFormat="1">
      <c r="E159" s="255"/>
    </row>
    <row r="160" spans="5:5" s="254" customFormat="1">
      <c r="E160" s="255"/>
    </row>
    <row r="161" spans="5:5" s="254" customFormat="1">
      <c r="E161" s="255"/>
    </row>
    <row r="162" spans="5:5" s="254" customFormat="1">
      <c r="E162" s="255"/>
    </row>
    <row r="163" spans="5:5" s="254" customFormat="1">
      <c r="E163" s="255"/>
    </row>
    <row r="164" spans="5:5" s="254" customFormat="1">
      <c r="E164" s="255"/>
    </row>
    <row r="165" spans="5:5" s="254" customFormat="1">
      <c r="E165" s="255"/>
    </row>
    <row r="166" spans="5:5" s="254" customFormat="1">
      <c r="E166" s="255"/>
    </row>
    <row r="167" spans="5:5" s="254" customFormat="1">
      <c r="E167" s="255"/>
    </row>
    <row r="168" spans="5:5" s="254" customFormat="1">
      <c r="E168" s="255"/>
    </row>
    <row r="169" spans="5:5" s="254" customFormat="1">
      <c r="E169" s="255"/>
    </row>
    <row r="170" spans="5:5" s="254" customFormat="1">
      <c r="E170" s="255"/>
    </row>
    <row r="171" spans="5:5" s="254" customFormat="1">
      <c r="E171" s="255"/>
    </row>
    <row r="172" spans="5:5" s="254" customFormat="1">
      <c r="E172" s="255"/>
    </row>
    <row r="173" spans="5:5" s="254" customFormat="1">
      <c r="E173" s="255"/>
    </row>
    <row r="174" spans="5:5" s="254" customFormat="1">
      <c r="E174" s="255"/>
    </row>
    <row r="175" spans="5:5" s="254" customFormat="1">
      <c r="E175" s="255"/>
    </row>
    <row r="176" spans="5:5" s="254" customFormat="1">
      <c r="E176" s="255"/>
    </row>
    <row r="177" spans="5:5" s="254" customFormat="1">
      <c r="E177" s="255"/>
    </row>
    <row r="178" spans="5:5" s="254" customFormat="1">
      <c r="E178" s="255"/>
    </row>
    <row r="179" spans="5:5" s="254" customFormat="1">
      <c r="E179" s="255"/>
    </row>
    <row r="180" spans="5:5" s="254" customFormat="1">
      <c r="E180" s="255"/>
    </row>
    <row r="181" spans="5:5" s="254" customFormat="1">
      <c r="E181" s="255"/>
    </row>
    <row r="182" spans="5:5" s="254" customFormat="1">
      <c r="E182" s="255"/>
    </row>
    <row r="183" spans="5:5" s="254" customFormat="1">
      <c r="E183" s="255"/>
    </row>
    <row r="184" spans="5:5" s="254" customFormat="1">
      <c r="E184" s="255"/>
    </row>
    <row r="185" spans="5:5" s="254" customFormat="1">
      <c r="E185" s="255"/>
    </row>
    <row r="186" spans="5:5" s="254" customFormat="1">
      <c r="E186" s="255"/>
    </row>
    <row r="187" spans="5:5" s="254" customFormat="1">
      <c r="E187" s="255"/>
    </row>
    <row r="188" spans="5:5" s="254" customFormat="1">
      <c r="E188" s="255"/>
    </row>
    <row r="189" spans="5:5" s="254" customFormat="1">
      <c r="E189" s="255"/>
    </row>
    <row r="190" spans="5:5" s="254" customFormat="1">
      <c r="E190" s="255"/>
    </row>
    <row r="191" spans="5:5" s="254" customFormat="1">
      <c r="E191" s="255"/>
    </row>
    <row r="192" spans="5:5" s="254" customFormat="1">
      <c r="E192" s="255"/>
    </row>
    <row r="193" spans="5:5" s="254" customFormat="1">
      <c r="E193" s="255"/>
    </row>
    <row r="194" spans="5:5" s="254" customFormat="1">
      <c r="E194" s="255"/>
    </row>
    <row r="195" spans="5:5" s="254" customFormat="1">
      <c r="E195" s="255"/>
    </row>
    <row r="196" spans="5:5" s="254" customFormat="1">
      <c r="E196" s="255"/>
    </row>
    <row r="197" spans="5:5" s="254" customFormat="1">
      <c r="E197" s="255"/>
    </row>
    <row r="198" spans="5:5" s="254" customFormat="1">
      <c r="E198" s="255"/>
    </row>
    <row r="199" spans="5:5" s="254" customFormat="1">
      <c r="E199" s="255"/>
    </row>
    <row r="200" spans="5:5" s="254" customFormat="1">
      <c r="E200" s="255"/>
    </row>
    <row r="201" spans="5:5" s="254" customFormat="1">
      <c r="E201" s="255"/>
    </row>
    <row r="202" spans="5:5" s="254" customFormat="1">
      <c r="E202" s="255"/>
    </row>
    <row r="203" spans="5:5" s="254" customFormat="1">
      <c r="E203" s="255"/>
    </row>
    <row r="204" spans="5:5" s="254" customFormat="1">
      <c r="E204" s="255"/>
    </row>
    <row r="205" spans="5:5" s="254" customFormat="1">
      <c r="E205" s="255"/>
    </row>
    <row r="206" spans="5:5" s="254" customFormat="1">
      <c r="E206" s="255"/>
    </row>
    <row r="207" spans="5:5" s="254" customFormat="1">
      <c r="E207" s="255"/>
    </row>
    <row r="208" spans="5:5" s="254" customFormat="1">
      <c r="E208" s="255"/>
    </row>
    <row r="209" spans="5:5" s="254" customFormat="1">
      <c r="E209" s="255"/>
    </row>
    <row r="210" spans="5:5" s="254" customFormat="1">
      <c r="E210" s="255"/>
    </row>
    <row r="211" spans="5:5" s="254" customFormat="1">
      <c r="E211" s="255"/>
    </row>
    <row r="212" spans="5:5" s="254" customFormat="1">
      <c r="E212" s="255"/>
    </row>
    <row r="213" spans="5:5" s="254" customFormat="1">
      <c r="E213" s="255"/>
    </row>
  </sheetData>
  <mergeCells count="4">
    <mergeCell ref="A1:L1"/>
    <mergeCell ref="A2:K2"/>
    <mergeCell ref="A3:A7"/>
    <mergeCell ref="B3:B7"/>
  </mergeCells>
  <conditionalFormatting sqref="D92">
    <cfRule type="cellIs" dxfId="1" priority="1" operator="greaterThan">
      <formula>12096</formula>
    </cfRule>
  </conditionalFormatting>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1:K23"/>
  <sheetViews>
    <sheetView workbookViewId="0">
      <pane ySplit="6" topLeftCell="A7" activePane="bottomLeft" state="frozen"/>
      <selection pane="bottomLeft" activeCell="B23" sqref="B23"/>
    </sheetView>
  </sheetViews>
  <sheetFormatPr defaultRowHeight="15"/>
  <cols>
    <col min="1" max="1" width="10" customWidth="1"/>
    <col min="2" max="2" width="27.28515625" customWidth="1"/>
    <col min="3" max="4" width="15.28515625" customWidth="1"/>
    <col min="5" max="5" width="17.28515625" customWidth="1"/>
    <col min="6" max="6" width="17.28515625" style="172" customWidth="1"/>
    <col min="7" max="7" width="15.140625" customWidth="1"/>
    <col min="8" max="8" width="15.5703125" customWidth="1"/>
  </cols>
  <sheetData>
    <row r="1" spans="1:11" ht="15.75">
      <c r="A1" s="376" t="s">
        <v>129</v>
      </c>
      <c r="B1" s="376"/>
      <c r="C1" s="376"/>
      <c r="D1" s="376"/>
      <c r="E1" s="376"/>
      <c r="F1" s="376"/>
      <c r="G1" s="376"/>
      <c r="H1" s="376"/>
      <c r="I1" s="376"/>
      <c r="J1" s="376"/>
      <c r="K1" s="376"/>
    </row>
    <row r="2" spans="1:11">
      <c r="A2" s="340" t="s">
        <v>0</v>
      </c>
      <c r="B2" s="341" t="s">
        <v>1</v>
      </c>
    </row>
    <row r="3" spans="1:11">
      <c r="A3" s="340"/>
      <c r="B3" s="341"/>
    </row>
    <row r="4" spans="1:11">
      <c r="A4" s="340"/>
      <c r="B4" s="341"/>
      <c r="C4" s="177" t="s">
        <v>4</v>
      </c>
      <c r="D4" s="143"/>
      <c r="E4" s="143"/>
      <c r="F4" s="193" t="s">
        <v>4</v>
      </c>
      <c r="G4" s="143"/>
    </row>
    <row r="5" spans="1:11" ht="14.45" customHeight="1">
      <c r="A5" s="340"/>
      <c r="B5" s="341"/>
      <c r="C5" s="177" t="s">
        <v>132</v>
      </c>
      <c r="D5" s="177"/>
      <c r="E5" s="177"/>
      <c r="F5" s="191" t="s">
        <v>133</v>
      </c>
      <c r="G5" s="192"/>
      <c r="H5" s="190"/>
    </row>
    <row r="6" spans="1:11" ht="14.45" customHeight="1">
      <c r="A6" s="340"/>
      <c r="B6" s="341"/>
      <c r="C6" s="171" t="s">
        <v>98</v>
      </c>
      <c r="D6" s="170" t="s">
        <v>135</v>
      </c>
      <c r="E6" s="169" t="s">
        <v>134</v>
      </c>
      <c r="F6" s="173" t="s">
        <v>98</v>
      </c>
      <c r="G6" s="170" t="s">
        <v>135</v>
      </c>
      <c r="H6" s="169" t="s">
        <v>134</v>
      </c>
    </row>
    <row r="7" spans="1:11" ht="34.9" customHeight="1">
      <c r="A7" s="72"/>
      <c r="B7" s="73" t="s">
        <v>125</v>
      </c>
      <c r="C7" s="147"/>
      <c r="D7" s="145"/>
      <c r="E7" s="145"/>
      <c r="F7" s="174"/>
      <c r="G7" s="145"/>
      <c r="H7" s="145"/>
    </row>
    <row r="8" spans="1:11" ht="36">
      <c r="A8" s="11">
        <v>21</v>
      </c>
      <c r="B8" s="80" t="s">
        <v>24</v>
      </c>
      <c r="C8" s="148">
        <v>20</v>
      </c>
      <c r="D8" s="144">
        <v>0.65</v>
      </c>
      <c r="E8" s="144">
        <f>C8*D8</f>
        <v>13</v>
      </c>
      <c r="F8" s="175">
        <v>20</v>
      </c>
      <c r="G8" s="144">
        <v>0.65</v>
      </c>
      <c r="H8" s="140">
        <f>F8*G8</f>
        <v>13</v>
      </c>
    </row>
    <row r="9" spans="1:11" ht="24">
      <c r="A9" s="11">
        <f>A8+1</f>
        <v>22</v>
      </c>
      <c r="B9" s="80" t="s">
        <v>25</v>
      </c>
      <c r="C9" s="148">
        <v>30</v>
      </c>
      <c r="D9" s="144">
        <v>2.5</v>
      </c>
      <c r="E9" s="144">
        <f t="shared" ref="E9:E20" si="0">C9*D9</f>
        <v>75</v>
      </c>
      <c r="F9" s="175">
        <v>30</v>
      </c>
      <c r="G9" s="144">
        <v>2.5</v>
      </c>
      <c r="H9" s="140">
        <f t="shared" ref="H9:H20" si="1">F9*G9</f>
        <v>75</v>
      </c>
    </row>
    <row r="10" spans="1:11" ht="24">
      <c r="A10" s="11">
        <v>24</v>
      </c>
      <c r="B10" s="80" t="s">
        <v>108</v>
      </c>
      <c r="C10" s="148">
        <v>10</v>
      </c>
      <c r="D10" s="144">
        <v>1</v>
      </c>
      <c r="E10" s="144">
        <f t="shared" si="0"/>
        <v>10</v>
      </c>
      <c r="F10" s="175">
        <v>10</v>
      </c>
      <c r="G10" s="144">
        <v>1</v>
      </c>
      <c r="H10" s="140">
        <f t="shared" si="1"/>
        <v>10</v>
      </c>
    </row>
    <row r="11" spans="1:11" ht="24">
      <c r="A11" s="11">
        <v>37</v>
      </c>
      <c r="B11" s="80" t="s">
        <v>40</v>
      </c>
      <c r="C11" s="148">
        <v>15</v>
      </c>
      <c r="D11" s="144">
        <v>2.8</v>
      </c>
      <c r="E11" s="144">
        <f t="shared" si="0"/>
        <v>42</v>
      </c>
      <c r="F11" s="175">
        <v>15</v>
      </c>
      <c r="G11" s="144">
        <v>2.8</v>
      </c>
      <c r="H11" s="140">
        <f t="shared" si="1"/>
        <v>42</v>
      </c>
    </row>
    <row r="12" spans="1:11" ht="36">
      <c r="A12" s="11">
        <v>48</v>
      </c>
      <c r="B12" s="80" t="s">
        <v>51</v>
      </c>
      <c r="C12" s="148">
        <v>10</v>
      </c>
      <c r="D12" s="144">
        <v>1.85</v>
      </c>
      <c r="E12" s="144">
        <f t="shared" si="0"/>
        <v>18.5</v>
      </c>
      <c r="F12" s="175">
        <v>10</v>
      </c>
      <c r="G12" s="144">
        <v>1.85</v>
      </c>
      <c r="H12" s="140">
        <f t="shared" si="1"/>
        <v>18.5</v>
      </c>
    </row>
    <row r="13" spans="1:11" ht="24">
      <c r="A13" s="11">
        <v>50</v>
      </c>
      <c r="B13" s="80" t="s">
        <v>53</v>
      </c>
      <c r="C13" s="148">
        <v>20</v>
      </c>
      <c r="D13" s="144">
        <v>2.0499999999999998</v>
      </c>
      <c r="E13" s="144">
        <f t="shared" si="0"/>
        <v>41</v>
      </c>
      <c r="F13" s="175">
        <v>20</v>
      </c>
      <c r="G13" s="144">
        <v>2.0499999999999998</v>
      </c>
      <c r="H13" s="140">
        <f t="shared" si="1"/>
        <v>41</v>
      </c>
    </row>
    <row r="14" spans="1:11">
      <c r="A14" s="11">
        <v>58</v>
      </c>
      <c r="B14" s="80" t="s">
        <v>60</v>
      </c>
      <c r="C14" s="148">
        <v>100</v>
      </c>
      <c r="D14" s="144">
        <v>0.05</v>
      </c>
      <c r="E14" s="144">
        <f t="shared" si="0"/>
        <v>5</v>
      </c>
      <c r="F14" s="175">
        <v>100</v>
      </c>
      <c r="G14" s="144">
        <v>0.05</v>
      </c>
      <c r="H14" s="140">
        <f t="shared" si="1"/>
        <v>5</v>
      </c>
    </row>
    <row r="15" spans="1:11" ht="24">
      <c r="A15" s="11">
        <v>64</v>
      </c>
      <c r="B15" s="80" t="s">
        <v>67</v>
      </c>
      <c r="C15" s="148">
        <v>20</v>
      </c>
      <c r="D15" s="144">
        <v>2.2000000000000002</v>
      </c>
      <c r="E15" s="144">
        <f t="shared" si="0"/>
        <v>44</v>
      </c>
      <c r="F15" s="175">
        <v>20</v>
      </c>
      <c r="G15" s="144">
        <v>2.2000000000000002</v>
      </c>
      <c r="H15" s="140">
        <f t="shared" si="1"/>
        <v>44</v>
      </c>
    </row>
    <row r="16" spans="1:11">
      <c r="A16" s="11">
        <v>75</v>
      </c>
      <c r="B16" s="80" t="s">
        <v>79</v>
      </c>
      <c r="C16" s="148">
        <v>5</v>
      </c>
      <c r="D16" s="144">
        <v>2</v>
      </c>
      <c r="E16" s="144">
        <f t="shared" si="0"/>
        <v>10</v>
      </c>
      <c r="F16" s="175">
        <v>5</v>
      </c>
      <c r="G16" s="144">
        <v>2</v>
      </c>
      <c r="H16" s="140">
        <f t="shared" si="1"/>
        <v>10</v>
      </c>
    </row>
    <row r="17" spans="1:8" ht="24">
      <c r="A17" s="11">
        <f>A16+1</f>
        <v>76</v>
      </c>
      <c r="B17" s="80" t="s">
        <v>80</v>
      </c>
      <c r="C17" s="148">
        <v>20</v>
      </c>
      <c r="D17" s="144">
        <v>0.46</v>
      </c>
      <c r="E17" s="144">
        <f t="shared" si="0"/>
        <v>9.2000000000000011</v>
      </c>
      <c r="F17" s="175">
        <v>20</v>
      </c>
      <c r="G17" s="144">
        <v>0.46</v>
      </c>
      <c r="H17" s="140">
        <f t="shared" si="1"/>
        <v>9.2000000000000011</v>
      </c>
    </row>
    <row r="18" spans="1:8" ht="24">
      <c r="A18" s="11">
        <f>A17+1</f>
        <v>77</v>
      </c>
      <c r="B18" s="80" t="s">
        <v>81</v>
      </c>
      <c r="C18" s="148">
        <v>5</v>
      </c>
      <c r="D18" s="144">
        <v>4.4000000000000004</v>
      </c>
      <c r="E18" s="144">
        <f t="shared" si="0"/>
        <v>22</v>
      </c>
      <c r="F18" s="175">
        <v>5</v>
      </c>
      <c r="G18" s="144">
        <v>4.4000000000000004</v>
      </c>
      <c r="H18" s="140">
        <f t="shared" si="1"/>
        <v>22</v>
      </c>
    </row>
    <row r="19" spans="1:8" ht="24">
      <c r="A19" s="11">
        <v>79</v>
      </c>
      <c r="B19" s="80" t="s">
        <v>83</v>
      </c>
      <c r="C19" s="148">
        <v>50</v>
      </c>
      <c r="D19" s="144">
        <v>0.4</v>
      </c>
      <c r="E19" s="144">
        <f t="shared" si="0"/>
        <v>20</v>
      </c>
      <c r="F19" s="175">
        <v>50</v>
      </c>
      <c r="G19" s="144">
        <v>0.4</v>
      </c>
      <c r="H19" s="140">
        <f t="shared" si="1"/>
        <v>20</v>
      </c>
    </row>
    <row r="20" spans="1:8" s="184" customFormat="1" ht="24">
      <c r="A20" s="11">
        <f>A19+1</f>
        <v>80</v>
      </c>
      <c r="B20" s="80" t="s">
        <v>84</v>
      </c>
      <c r="C20" s="180">
        <v>20</v>
      </c>
      <c r="D20" s="181">
        <v>0.5</v>
      </c>
      <c r="E20" s="181">
        <f t="shared" si="0"/>
        <v>10</v>
      </c>
      <c r="F20" s="182">
        <v>20</v>
      </c>
      <c r="G20" s="181">
        <v>0.5</v>
      </c>
      <c r="H20" s="183">
        <f t="shared" si="1"/>
        <v>10</v>
      </c>
    </row>
    <row r="21" spans="1:8" ht="33.6" customHeight="1">
      <c r="A21" s="178"/>
      <c r="B21" s="179" t="s">
        <v>103</v>
      </c>
      <c r="C21" s="143"/>
      <c r="D21" s="144">
        <f>SUM(D8:D20)</f>
        <v>20.86</v>
      </c>
      <c r="E21" s="156">
        <f>SUM(E8:E20)</f>
        <v>319.7</v>
      </c>
      <c r="F21" s="179" t="s">
        <v>103</v>
      </c>
      <c r="G21" s="144">
        <f>SUM(G8:G20)</f>
        <v>20.86</v>
      </c>
      <c r="H21" s="157">
        <f>SUM(H8:H20)</f>
        <v>319.7</v>
      </c>
    </row>
    <row r="22" spans="1:8" ht="21.6" customHeight="1">
      <c r="B22" s="185" t="s">
        <v>136</v>
      </c>
      <c r="C22" s="159"/>
      <c r="D22" s="158">
        <v>0.24</v>
      </c>
      <c r="E22" s="157">
        <f>E21*24/100</f>
        <v>76.727999999999994</v>
      </c>
      <c r="F22" s="185" t="s">
        <v>136</v>
      </c>
      <c r="G22" s="158">
        <v>0.24</v>
      </c>
      <c r="H22" s="157">
        <f>H21*24/100</f>
        <v>76.727999999999994</v>
      </c>
    </row>
    <row r="23" spans="1:8" ht="21" customHeight="1">
      <c r="B23" s="161" t="s">
        <v>138</v>
      </c>
      <c r="C23" s="159"/>
      <c r="D23" s="159"/>
      <c r="E23" s="160">
        <f>E21+E22</f>
        <v>396.428</v>
      </c>
      <c r="F23" s="161" t="s">
        <v>138</v>
      </c>
      <c r="G23" s="159"/>
      <c r="H23" s="186">
        <f>H21+H22</f>
        <v>396.428</v>
      </c>
    </row>
  </sheetData>
  <mergeCells count="3">
    <mergeCell ref="A1:K1"/>
    <mergeCell ref="A2:A6"/>
    <mergeCell ref="B2:B6"/>
  </mergeCells>
  <pageMargins left="0.70866141732283472" right="0.70866141732283472" top="0.74803149606299213" bottom="0.74803149606299213" header="0.31496062992125984" footer="0.31496062992125984"/>
  <pageSetup paperSize="9" orientation="landscape" r:id="rId1"/>
  <ignoredErrors>
    <ignoredError sqref="B11 B8 A9:B9 B10 I8:XFD8 I9:XFD9 I10:XFD10 I11:XFD11" evalError="1"/>
  </ignoredErrors>
</worksheet>
</file>

<file path=xl/worksheets/sheet4.xml><?xml version="1.0" encoding="utf-8"?>
<worksheet xmlns="http://schemas.openxmlformats.org/spreadsheetml/2006/main" xmlns:r="http://schemas.openxmlformats.org/officeDocument/2006/relationships">
  <dimension ref="A1:J48"/>
  <sheetViews>
    <sheetView topLeftCell="A7" workbookViewId="0">
      <selection activeCell="C15" sqref="C15"/>
    </sheetView>
  </sheetViews>
  <sheetFormatPr defaultRowHeight="15"/>
  <cols>
    <col min="1" max="1" width="6.140625" customWidth="1"/>
    <col min="2" max="2" width="26.5703125" customWidth="1"/>
    <col min="3" max="3" width="14.7109375" customWidth="1"/>
    <col min="4" max="4" width="16.140625" style="140" customWidth="1"/>
    <col min="5" max="5" width="17.7109375" style="150" customWidth="1"/>
  </cols>
  <sheetData>
    <row r="1" spans="1:10" ht="15.75">
      <c r="A1" s="376" t="s">
        <v>130</v>
      </c>
      <c r="B1" s="376"/>
      <c r="C1" s="376"/>
      <c r="D1" s="376"/>
      <c r="E1" s="376"/>
      <c r="F1" s="376"/>
      <c r="G1" s="376"/>
    </row>
    <row r="2" spans="1:10">
      <c r="A2" s="340" t="s">
        <v>0</v>
      </c>
      <c r="B2" s="341" t="s">
        <v>1</v>
      </c>
    </row>
    <row r="3" spans="1:10">
      <c r="A3" s="340"/>
      <c r="B3" s="341"/>
    </row>
    <row r="4" spans="1:10">
      <c r="A4" s="340"/>
      <c r="B4" s="341"/>
      <c r="C4" s="377" t="s">
        <v>139</v>
      </c>
      <c r="D4" s="378"/>
    </row>
    <row r="5" spans="1:10" ht="14.45" customHeight="1">
      <c r="A5" s="340"/>
      <c r="B5" s="341"/>
      <c r="C5" s="143"/>
      <c r="D5" s="144"/>
    </row>
    <row r="6" spans="1:10" ht="21.6" customHeight="1">
      <c r="A6" s="340"/>
      <c r="B6" s="341"/>
      <c r="C6" s="171" t="s">
        <v>98</v>
      </c>
      <c r="D6" s="170" t="s">
        <v>135</v>
      </c>
      <c r="E6" s="187" t="s">
        <v>134</v>
      </c>
    </row>
    <row r="7" spans="1:10" ht="34.5">
      <c r="A7" s="72"/>
      <c r="B7" s="73" t="s">
        <v>125</v>
      </c>
      <c r="C7" s="188"/>
      <c r="D7" s="149"/>
      <c r="E7" s="189"/>
    </row>
    <row r="8" spans="1:10" ht="36">
      <c r="A8" s="11">
        <v>2</v>
      </c>
      <c r="B8" s="80" t="s">
        <v>7</v>
      </c>
      <c r="C8" s="163">
        <v>5</v>
      </c>
      <c r="D8" s="144">
        <v>6.5</v>
      </c>
      <c r="E8" s="151">
        <f>C8*D8</f>
        <v>32.5</v>
      </c>
    </row>
    <row r="9" spans="1:10" ht="24">
      <c r="A9" s="11">
        <v>4</v>
      </c>
      <c r="B9" s="80" t="s">
        <v>8</v>
      </c>
      <c r="C9" s="163">
        <v>2</v>
      </c>
      <c r="D9" s="144">
        <v>1.85</v>
      </c>
      <c r="E9" s="151">
        <f t="shared" ref="E9:E45" si="0">C9*D9</f>
        <v>3.7</v>
      </c>
      <c r="J9" s="176"/>
    </row>
    <row r="10" spans="1:10" ht="36">
      <c r="A10" s="11">
        <f t="shared" ref="A10:A42" si="1">A9+1</f>
        <v>5</v>
      </c>
      <c r="B10" s="83" t="s">
        <v>9</v>
      </c>
      <c r="C10" s="163">
        <v>5</v>
      </c>
      <c r="D10" s="144">
        <v>12.8</v>
      </c>
      <c r="E10" s="151">
        <f t="shared" si="0"/>
        <v>64</v>
      </c>
    </row>
    <row r="11" spans="1:10">
      <c r="A11" s="11">
        <v>11</v>
      </c>
      <c r="B11" s="80" t="s">
        <v>14</v>
      </c>
      <c r="C11" s="163">
        <v>5</v>
      </c>
      <c r="D11" s="144">
        <v>0.3</v>
      </c>
      <c r="E11" s="151">
        <f t="shared" si="0"/>
        <v>1.5</v>
      </c>
    </row>
    <row r="12" spans="1:10">
      <c r="A12" s="11">
        <v>14</v>
      </c>
      <c r="B12" s="80" t="s">
        <v>17</v>
      </c>
      <c r="C12" s="163">
        <v>10</v>
      </c>
      <c r="D12" s="144">
        <v>0.55000000000000004</v>
      </c>
      <c r="E12" s="151">
        <f t="shared" si="0"/>
        <v>5.5</v>
      </c>
    </row>
    <row r="13" spans="1:10" ht="24">
      <c r="A13" s="11">
        <f t="shared" si="1"/>
        <v>15</v>
      </c>
      <c r="B13" s="80" t="s">
        <v>18</v>
      </c>
      <c r="C13" s="163">
        <v>3</v>
      </c>
      <c r="D13" s="144">
        <v>4</v>
      </c>
      <c r="E13" s="151">
        <f t="shared" si="0"/>
        <v>12</v>
      </c>
    </row>
    <row r="14" spans="1:10" ht="36">
      <c r="A14" s="11">
        <v>17</v>
      </c>
      <c r="B14" s="80" t="s">
        <v>20</v>
      </c>
      <c r="C14" s="163">
        <v>10</v>
      </c>
      <c r="D14" s="144">
        <v>2.2000000000000002</v>
      </c>
      <c r="E14" s="151">
        <f t="shared" si="0"/>
        <v>22</v>
      </c>
    </row>
    <row r="15" spans="1:10" ht="113.25">
      <c r="A15" s="11">
        <v>20</v>
      </c>
      <c r="B15" s="61" t="s">
        <v>23</v>
      </c>
      <c r="C15" s="148">
        <v>20</v>
      </c>
      <c r="D15" s="144">
        <v>1.85</v>
      </c>
      <c r="E15" s="151">
        <f t="shared" si="0"/>
        <v>37</v>
      </c>
    </row>
    <row r="16" spans="1:10" ht="36">
      <c r="A16" s="11">
        <f t="shared" si="1"/>
        <v>21</v>
      </c>
      <c r="B16" s="80" t="s">
        <v>24</v>
      </c>
      <c r="C16" s="163">
        <v>5</v>
      </c>
      <c r="D16" s="144">
        <v>0.65</v>
      </c>
      <c r="E16" s="151">
        <f t="shared" si="0"/>
        <v>3.25</v>
      </c>
    </row>
    <row r="17" spans="1:5" ht="24">
      <c r="A17" s="11">
        <f t="shared" si="1"/>
        <v>22</v>
      </c>
      <c r="B17" s="80" t="s">
        <v>25</v>
      </c>
      <c r="C17" s="163">
        <v>1</v>
      </c>
      <c r="D17" s="144">
        <v>2.5</v>
      </c>
      <c r="E17" s="151">
        <f t="shared" si="0"/>
        <v>2.5</v>
      </c>
    </row>
    <row r="18" spans="1:5" ht="24">
      <c r="A18" s="11">
        <v>26</v>
      </c>
      <c r="B18" s="80" t="s">
        <v>29</v>
      </c>
      <c r="C18" s="163">
        <v>1</v>
      </c>
      <c r="D18" s="144">
        <v>1.8</v>
      </c>
      <c r="E18" s="151">
        <f t="shared" si="0"/>
        <v>1.8</v>
      </c>
    </row>
    <row r="19" spans="1:5" ht="36">
      <c r="A19" s="11">
        <v>28</v>
      </c>
      <c r="B19" s="80" t="s">
        <v>31</v>
      </c>
      <c r="C19" s="163">
        <v>20</v>
      </c>
      <c r="D19" s="144">
        <v>0.85</v>
      </c>
      <c r="E19" s="151">
        <f t="shared" si="0"/>
        <v>17</v>
      </c>
    </row>
    <row r="20" spans="1:5" ht="24">
      <c r="A20" s="11">
        <f t="shared" si="1"/>
        <v>29</v>
      </c>
      <c r="B20" s="80" t="s">
        <v>32</v>
      </c>
      <c r="C20" s="163">
        <v>10</v>
      </c>
      <c r="D20" s="144">
        <v>1.4</v>
      </c>
      <c r="E20" s="151">
        <f t="shared" si="0"/>
        <v>14</v>
      </c>
    </row>
    <row r="21" spans="1:5" ht="24">
      <c r="A21" s="11">
        <f t="shared" si="1"/>
        <v>30</v>
      </c>
      <c r="B21" s="80" t="s">
        <v>33</v>
      </c>
      <c r="C21" s="163">
        <v>10</v>
      </c>
      <c r="D21" s="144">
        <v>1.5</v>
      </c>
      <c r="E21" s="151">
        <f t="shared" si="0"/>
        <v>15</v>
      </c>
    </row>
    <row r="22" spans="1:5" ht="24">
      <c r="A22" s="11">
        <f t="shared" si="1"/>
        <v>31</v>
      </c>
      <c r="B22" s="80" t="s">
        <v>34</v>
      </c>
      <c r="C22" s="163">
        <v>10</v>
      </c>
      <c r="D22" s="144">
        <v>1.7</v>
      </c>
      <c r="E22" s="151">
        <f t="shared" si="0"/>
        <v>17</v>
      </c>
    </row>
    <row r="23" spans="1:5" ht="24">
      <c r="A23" s="50">
        <f t="shared" si="1"/>
        <v>32</v>
      </c>
      <c r="B23" s="80" t="s">
        <v>123</v>
      </c>
      <c r="C23" s="163">
        <v>10</v>
      </c>
      <c r="D23" s="144">
        <v>1.8</v>
      </c>
      <c r="E23" s="151">
        <f t="shared" si="0"/>
        <v>18</v>
      </c>
    </row>
    <row r="24" spans="1:5" ht="24">
      <c r="A24" s="11">
        <f t="shared" si="1"/>
        <v>33</v>
      </c>
      <c r="B24" s="80" t="s">
        <v>35</v>
      </c>
      <c r="C24" s="163">
        <v>10</v>
      </c>
      <c r="D24" s="144">
        <v>1.49</v>
      </c>
      <c r="E24" s="151">
        <f t="shared" si="0"/>
        <v>14.9</v>
      </c>
    </row>
    <row r="25" spans="1:5" ht="48">
      <c r="A25" s="11">
        <v>36</v>
      </c>
      <c r="B25" s="80" t="s">
        <v>39</v>
      </c>
      <c r="C25" s="163">
        <v>6</v>
      </c>
      <c r="D25" s="144">
        <v>0.5</v>
      </c>
      <c r="E25" s="151">
        <f t="shared" si="0"/>
        <v>3</v>
      </c>
    </row>
    <row r="26" spans="1:5" ht="24">
      <c r="A26" s="11">
        <f t="shared" si="1"/>
        <v>37</v>
      </c>
      <c r="B26" s="80" t="s">
        <v>40</v>
      </c>
      <c r="C26" s="163">
        <v>2</v>
      </c>
      <c r="D26" s="144">
        <v>2.8</v>
      </c>
      <c r="E26" s="151">
        <f t="shared" si="0"/>
        <v>5.6</v>
      </c>
    </row>
    <row r="27" spans="1:5" ht="36">
      <c r="A27" s="11">
        <f t="shared" si="1"/>
        <v>38</v>
      </c>
      <c r="B27" s="80" t="s">
        <v>41</v>
      </c>
      <c r="C27" s="163">
        <v>3</v>
      </c>
      <c r="D27" s="144">
        <v>0.8</v>
      </c>
      <c r="E27" s="151">
        <f t="shared" si="0"/>
        <v>2.4000000000000004</v>
      </c>
    </row>
    <row r="28" spans="1:5" ht="36">
      <c r="A28" s="11">
        <f t="shared" si="1"/>
        <v>39</v>
      </c>
      <c r="B28" s="80" t="s">
        <v>42</v>
      </c>
      <c r="C28" s="163">
        <v>3</v>
      </c>
      <c r="D28" s="144">
        <v>0.8</v>
      </c>
      <c r="E28" s="151">
        <f t="shared" si="0"/>
        <v>2.4000000000000004</v>
      </c>
    </row>
    <row r="29" spans="1:5" ht="36">
      <c r="A29" s="11">
        <f t="shared" si="1"/>
        <v>40</v>
      </c>
      <c r="B29" s="80" t="s">
        <v>43</v>
      </c>
      <c r="C29" s="163">
        <v>3</v>
      </c>
      <c r="D29" s="144">
        <v>0.8</v>
      </c>
      <c r="E29" s="151">
        <f t="shared" si="0"/>
        <v>2.4000000000000004</v>
      </c>
    </row>
    <row r="30" spans="1:5">
      <c r="A30" s="11">
        <v>43</v>
      </c>
      <c r="B30" s="80" t="s">
        <v>46</v>
      </c>
      <c r="C30" s="163">
        <v>2</v>
      </c>
      <c r="D30" s="144">
        <v>0.4</v>
      </c>
      <c r="E30" s="151">
        <f t="shared" si="0"/>
        <v>0.8</v>
      </c>
    </row>
    <row r="31" spans="1:5">
      <c r="A31" s="11">
        <f t="shared" si="1"/>
        <v>44</v>
      </c>
      <c r="B31" s="80" t="s">
        <v>47</v>
      </c>
      <c r="C31" s="163">
        <v>10</v>
      </c>
      <c r="D31" s="144">
        <v>0.15</v>
      </c>
      <c r="E31" s="151">
        <f t="shared" si="0"/>
        <v>1.5</v>
      </c>
    </row>
    <row r="32" spans="1:5" ht="24">
      <c r="A32" s="11">
        <f t="shared" si="1"/>
        <v>45</v>
      </c>
      <c r="B32" s="80" t="s">
        <v>48</v>
      </c>
      <c r="C32" s="163">
        <v>100</v>
      </c>
      <c r="D32" s="144">
        <v>0.35</v>
      </c>
      <c r="E32" s="151">
        <f t="shared" si="0"/>
        <v>35</v>
      </c>
    </row>
    <row r="33" spans="1:5">
      <c r="A33" s="11">
        <f t="shared" si="1"/>
        <v>46</v>
      </c>
      <c r="B33" s="80" t="s">
        <v>49</v>
      </c>
      <c r="C33" s="163">
        <v>4</v>
      </c>
      <c r="D33" s="144">
        <v>0.25</v>
      </c>
      <c r="E33" s="151">
        <f t="shared" si="0"/>
        <v>1</v>
      </c>
    </row>
    <row r="34" spans="1:5" ht="48">
      <c r="A34" s="11">
        <f t="shared" si="1"/>
        <v>47</v>
      </c>
      <c r="B34" s="80" t="s">
        <v>50</v>
      </c>
      <c r="C34" s="148">
        <v>2</v>
      </c>
      <c r="D34" s="144">
        <v>3.5</v>
      </c>
      <c r="E34" s="151">
        <f t="shared" si="0"/>
        <v>7</v>
      </c>
    </row>
    <row r="35" spans="1:5">
      <c r="A35" s="11">
        <v>52</v>
      </c>
      <c r="B35" s="80" t="s">
        <v>56</v>
      </c>
      <c r="C35" s="163">
        <v>5</v>
      </c>
      <c r="D35" s="144">
        <v>0.69</v>
      </c>
      <c r="E35" s="151">
        <f t="shared" si="0"/>
        <v>3.4499999999999997</v>
      </c>
    </row>
    <row r="36" spans="1:5" ht="24">
      <c r="A36" s="11">
        <f t="shared" si="1"/>
        <v>53</v>
      </c>
      <c r="B36" s="80" t="s">
        <v>122</v>
      </c>
      <c r="C36" s="163">
        <v>20</v>
      </c>
      <c r="D36" s="144">
        <v>0.17</v>
      </c>
      <c r="E36" s="151">
        <f t="shared" si="0"/>
        <v>3.4000000000000004</v>
      </c>
    </row>
    <row r="37" spans="1:5" ht="24">
      <c r="A37" s="11">
        <f t="shared" si="1"/>
        <v>54</v>
      </c>
      <c r="B37" s="80" t="s">
        <v>121</v>
      </c>
      <c r="C37" s="163">
        <v>10</v>
      </c>
      <c r="D37" s="144">
        <v>0.17</v>
      </c>
      <c r="E37" s="151">
        <f t="shared" si="0"/>
        <v>1.7000000000000002</v>
      </c>
    </row>
    <row r="38" spans="1:5" ht="24">
      <c r="A38" s="11">
        <f t="shared" si="1"/>
        <v>55</v>
      </c>
      <c r="B38" s="80" t="s">
        <v>124</v>
      </c>
      <c r="C38" s="163">
        <v>100</v>
      </c>
      <c r="D38" s="144">
        <v>0.17</v>
      </c>
      <c r="E38" s="151">
        <f t="shared" si="0"/>
        <v>17</v>
      </c>
    </row>
    <row r="39" spans="1:5" ht="48">
      <c r="A39" s="11">
        <f t="shared" si="1"/>
        <v>56</v>
      </c>
      <c r="B39" s="80" t="s">
        <v>57</v>
      </c>
      <c r="C39" s="163">
        <v>10</v>
      </c>
      <c r="D39" s="144">
        <v>0.6</v>
      </c>
      <c r="E39" s="151">
        <f t="shared" si="0"/>
        <v>6</v>
      </c>
    </row>
    <row r="40" spans="1:5" ht="48">
      <c r="A40" s="11">
        <f t="shared" si="1"/>
        <v>57</v>
      </c>
      <c r="B40" s="80" t="s">
        <v>59</v>
      </c>
      <c r="C40" s="163">
        <v>10</v>
      </c>
      <c r="D40" s="144">
        <v>1.3</v>
      </c>
      <c r="E40" s="151">
        <f t="shared" si="0"/>
        <v>13</v>
      </c>
    </row>
    <row r="41" spans="1:5">
      <c r="A41" s="11">
        <v>59</v>
      </c>
      <c r="B41" s="80" t="s">
        <v>61</v>
      </c>
      <c r="C41" s="163">
        <v>5</v>
      </c>
      <c r="D41" s="144">
        <v>0.28999999999999998</v>
      </c>
      <c r="E41" s="151">
        <f t="shared" si="0"/>
        <v>1.45</v>
      </c>
    </row>
    <row r="42" spans="1:5">
      <c r="A42" s="11">
        <f t="shared" si="1"/>
        <v>60</v>
      </c>
      <c r="B42" s="80" t="s">
        <v>63</v>
      </c>
      <c r="C42" s="163">
        <v>5</v>
      </c>
      <c r="D42" s="144">
        <v>0.59</v>
      </c>
      <c r="E42" s="151">
        <f t="shared" si="0"/>
        <v>2.9499999999999997</v>
      </c>
    </row>
    <row r="43" spans="1:5" ht="24">
      <c r="A43" s="11">
        <v>62</v>
      </c>
      <c r="B43" s="80" t="s">
        <v>65</v>
      </c>
      <c r="C43" s="163">
        <v>4</v>
      </c>
      <c r="D43" s="144">
        <v>5.4</v>
      </c>
      <c r="E43" s="151">
        <f t="shared" si="0"/>
        <v>21.6</v>
      </c>
    </row>
    <row r="44" spans="1:5" ht="60">
      <c r="A44" s="11">
        <v>73</v>
      </c>
      <c r="B44" s="80" t="s">
        <v>77</v>
      </c>
      <c r="C44" s="148">
        <v>80</v>
      </c>
      <c r="D44" s="144">
        <v>0.85</v>
      </c>
      <c r="E44" s="151">
        <f t="shared" si="0"/>
        <v>68</v>
      </c>
    </row>
    <row r="45" spans="1:5" ht="24">
      <c r="A45" s="11">
        <v>83</v>
      </c>
      <c r="B45" s="85" t="s">
        <v>119</v>
      </c>
      <c r="C45" s="163">
        <v>3</v>
      </c>
      <c r="D45" s="144">
        <v>0.7</v>
      </c>
      <c r="E45" s="151">
        <f t="shared" si="0"/>
        <v>2.0999999999999996</v>
      </c>
    </row>
    <row r="46" spans="1:5" ht="32.450000000000003" customHeight="1">
      <c r="A46" s="11"/>
      <c r="B46" s="162" t="s">
        <v>103</v>
      </c>
      <c r="C46" s="143"/>
      <c r="D46" s="144"/>
      <c r="E46" s="164">
        <f>SUM(E8:E45)</f>
        <v>483.39999999999992</v>
      </c>
    </row>
    <row r="47" spans="1:5">
      <c r="B47" s="166" t="s">
        <v>136</v>
      </c>
      <c r="C47" s="159"/>
      <c r="D47" s="158">
        <v>0.24</v>
      </c>
      <c r="E47" s="164">
        <f>E46*24/100</f>
        <v>116.01599999999999</v>
      </c>
    </row>
    <row r="48" spans="1:5" ht="18.75">
      <c r="B48" s="161" t="s">
        <v>138</v>
      </c>
      <c r="C48" s="159"/>
      <c r="D48" s="157"/>
      <c r="E48" s="167">
        <f>E46+E47</f>
        <v>599.41599999999994</v>
      </c>
    </row>
  </sheetData>
  <mergeCells count="4">
    <mergeCell ref="A1:G1"/>
    <mergeCell ref="A2:A6"/>
    <mergeCell ref="B2:B6"/>
    <mergeCell ref="C4:D4"/>
  </mergeCells>
  <pageMargins left="0.70866141732283472" right="0.70866141732283472" top="0.74803149606299213" bottom="0.74803149606299213"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dimension ref="A1:G36"/>
  <sheetViews>
    <sheetView topLeftCell="A4" workbookViewId="0">
      <selection activeCell="B36" sqref="B36"/>
    </sheetView>
  </sheetViews>
  <sheetFormatPr defaultRowHeight="15"/>
  <cols>
    <col min="2" max="2" width="41.28515625" customWidth="1"/>
    <col min="3" max="3" width="16.7109375" customWidth="1"/>
    <col min="4" max="4" width="16.7109375" style="140" customWidth="1"/>
    <col min="5" max="5" width="16.42578125" style="140" customWidth="1"/>
    <col min="6" max="6" width="12.28515625" style="152" customWidth="1"/>
    <col min="7" max="7" width="17.140625" customWidth="1"/>
  </cols>
  <sheetData>
    <row r="1" spans="1:7" ht="15.75">
      <c r="A1" s="376" t="s">
        <v>131</v>
      </c>
      <c r="B1" s="376"/>
      <c r="C1" s="376"/>
      <c r="D1" s="376"/>
      <c r="E1" s="376"/>
      <c r="F1" s="376"/>
      <c r="G1" s="376"/>
    </row>
    <row r="2" spans="1:7">
      <c r="A2" s="340" t="s">
        <v>0</v>
      </c>
      <c r="B2" s="341" t="s">
        <v>1</v>
      </c>
    </row>
    <row r="3" spans="1:7">
      <c r="A3" s="340"/>
      <c r="B3" s="341"/>
    </row>
    <row r="4" spans="1:7">
      <c r="A4" s="340"/>
      <c r="B4" s="341"/>
      <c r="C4" s="381" t="s">
        <v>137</v>
      </c>
      <c r="D4" s="382"/>
      <c r="E4" s="144"/>
    </row>
    <row r="5" spans="1:7" ht="14.45" customHeight="1">
      <c r="A5" s="340"/>
      <c r="B5" s="341"/>
      <c r="C5" s="143"/>
      <c r="D5" s="144"/>
      <c r="E5" s="144"/>
    </row>
    <row r="6" spans="1:7" ht="14.45" customHeight="1">
      <c r="A6" s="340"/>
      <c r="B6" s="341"/>
      <c r="C6" s="155" t="s">
        <v>98</v>
      </c>
      <c r="D6" s="154" t="s">
        <v>135</v>
      </c>
      <c r="E6" s="153" t="s">
        <v>134</v>
      </c>
    </row>
    <row r="7" spans="1:7" ht="23.25">
      <c r="A7" s="72"/>
      <c r="B7" s="73" t="s">
        <v>125</v>
      </c>
      <c r="C7" s="147"/>
      <c r="D7" s="149"/>
      <c r="E7" s="149"/>
    </row>
    <row r="8" spans="1:7">
      <c r="A8" s="11">
        <v>11</v>
      </c>
      <c r="B8" s="80" t="s">
        <v>14</v>
      </c>
      <c r="C8" s="148">
        <v>9</v>
      </c>
      <c r="D8" s="144">
        <v>0.3</v>
      </c>
      <c r="E8" s="144">
        <f>C8*D8</f>
        <v>2.6999999999999997</v>
      </c>
      <c r="G8" s="150"/>
    </row>
    <row r="9" spans="1:7" ht="24">
      <c r="A9" s="11">
        <v>17</v>
      </c>
      <c r="B9" s="80" t="s">
        <v>20</v>
      </c>
      <c r="C9" s="148">
        <v>8</v>
      </c>
      <c r="D9" s="144">
        <v>2.2000000000000002</v>
      </c>
      <c r="E9" s="144">
        <f t="shared" ref="E9:E33" si="0">C9*D9</f>
        <v>17.600000000000001</v>
      </c>
    </row>
    <row r="10" spans="1:7" ht="24">
      <c r="A10" s="11">
        <v>21</v>
      </c>
      <c r="B10" s="80" t="s">
        <v>24</v>
      </c>
      <c r="C10" s="148">
        <v>20</v>
      </c>
      <c r="D10" s="144">
        <v>0.65</v>
      </c>
      <c r="E10" s="144">
        <f t="shared" si="0"/>
        <v>13</v>
      </c>
    </row>
    <row r="11" spans="1:7" ht="24">
      <c r="A11" s="11">
        <v>28</v>
      </c>
      <c r="B11" s="80" t="s">
        <v>31</v>
      </c>
      <c r="C11" s="148">
        <v>15</v>
      </c>
      <c r="D11" s="144">
        <v>0.85</v>
      </c>
      <c r="E11" s="144">
        <f t="shared" si="0"/>
        <v>12.75</v>
      </c>
    </row>
    <row r="12" spans="1:7">
      <c r="A12" s="11">
        <v>31</v>
      </c>
      <c r="B12" s="80" t="s">
        <v>34</v>
      </c>
      <c r="C12" s="148">
        <v>10</v>
      </c>
      <c r="D12" s="144">
        <v>1.7</v>
      </c>
      <c r="E12" s="144">
        <f t="shared" si="0"/>
        <v>17</v>
      </c>
    </row>
    <row r="13" spans="1:7">
      <c r="A13" s="11">
        <v>33</v>
      </c>
      <c r="B13" s="80" t="s">
        <v>35</v>
      </c>
      <c r="C13" s="148">
        <v>10</v>
      </c>
      <c r="D13" s="144">
        <v>1.49</v>
      </c>
      <c r="E13" s="144">
        <f t="shared" si="0"/>
        <v>14.9</v>
      </c>
    </row>
    <row r="14" spans="1:7" ht="24">
      <c r="A14" s="11">
        <v>36</v>
      </c>
      <c r="B14" s="80" t="s">
        <v>39</v>
      </c>
      <c r="C14" s="148">
        <v>5</v>
      </c>
      <c r="D14" s="144">
        <v>0.5</v>
      </c>
      <c r="E14" s="144">
        <f t="shared" si="0"/>
        <v>2.5</v>
      </c>
    </row>
    <row r="15" spans="1:7">
      <c r="A15" s="11">
        <v>37</v>
      </c>
      <c r="B15" s="80" t="s">
        <v>40</v>
      </c>
      <c r="C15" s="148">
        <v>10</v>
      </c>
      <c r="D15" s="144">
        <v>2.8</v>
      </c>
      <c r="E15" s="144">
        <f t="shared" si="0"/>
        <v>28</v>
      </c>
    </row>
    <row r="16" spans="1:7">
      <c r="A16" s="11">
        <v>44</v>
      </c>
      <c r="B16" s="80" t="s">
        <v>47</v>
      </c>
      <c r="C16" s="148">
        <v>15</v>
      </c>
      <c r="D16" s="144">
        <v>0.15</v>
      </c>
      <c r="E16" s="144">
        <f t="shared" si="0"/>
        <v>2.25</v>
      </c>
    </row>
    <row r="17" spans="1:5">
      <c r="A17" s="11">
        <v>46</v>
      </c>
      <c r="B17" s="80" t="s">
        <v>49</v>
      </c>
      <c r="C17" s="148">
        <v>2</v>
      </c>
      <c r="D17" s="144">
        <v>0.25</v>
      </c>
      <c r="E17" s="144">
        <f t="shared" si="0"/>
        <v>0.5</v>
      </c>
    </row>
    <row r="18" spans="1:5" ht="24">
      <c r="A18" s="11">
        <v>48</v>
      </c>
      <c r="B18" s="80" t="s">
        <v>51</v>
      </c>
      <c r="C18" s="148">
        <v>10</v>
      </c>
      <c r="D18" s="144">
        <v>1.85</v>
      </c>
      <c r="E18" s="144">
        <f t="shared" si="0"/>
        <v>18.5</v>
      </c>
    </row>
    <row r="19" spans="1:5">
      <c r="A19" s="11">
        <v>50</v>
      </c>
      <c r="B19" s="80" t="s">
        <v>53</v>
      </c>
      <c r="C19" s="148">
        <v>10</v>
      </c>
      <c r="D19" s="144">
        <v>2.0499999999999998</v>
      </c>
      <c r="E19" s="144">
        <f t="shared" si="0"/>
        <v>20.5</v>
      </c>
    </row>
    <row r="20" spans="1:5">
      <c r="A20" s="11">
        <v>52</v>
      </c>
      <c r="B20" s="80" t="s">
        <v>56</v>
      </c>
      <c r="C20" s="148">
        <v>5</v>
      </c>
      <c r="D20" s="144">
        <v>0.69</v>
      </c>
      <c r="E20" s="144">
        <f t="shared" si="0"/>
        <v>3.4499999999999997</v>
      </c>
    </row>
    <row r="21" spans="1:5">
      <c r="A21" s="11">
        <v>55</v>
      </c>
      <c r="B21" s="80" t="s">
        <v>124</v>
      </c>
      <c r="C21" s="148">
        <v>20</v>
      </c>
      <c r="D21" s="144">
        <v>0.17</v>
      </c>
      <c r="E21" s="144">
        <f t="shared" si="0"/>
        <v>3.4000000000000004</v>
      </c>
    </row>
    <row r="22" spans="1:5" ht="24">
      <c r="A22" s="11">
        <f>A21+1</f>
        <v>56</v>
      </c>
      <c r="B22" s="80" t="s">
        <v>57</v>
      </c>
      <c r="C22" s="148">
        <v>5</v>
      </c>
      <c r="D22" s="144">
        <v>0.6</v>
      </c>
      <c r="E22" s="144">
        <f t="shared" si="0"/>
        <v>3</v>
      </c>
    </row>
    <row r="23" spans="1:5" ht="24">
      <c r="A23" s="11">
        <f>A22+1</f>
        <v>57</v>
      </c>
      <c r="B23" s="80" t="s">
        <v>59</v>
      </c>
      <c r="C23" s="148">
        <v>5</v>
      </c>
      <c r="D23" s="144">
        <v>1.3</v>
      </c>
      <c r="E23" s="144">
        <f t="shared" si="0"/>
        <v>6.5</v>
      </c>
    </row>
    <row r="24" spans="1:5">
      <c r="A24" s="11">
        <v>59</v>
      </c>
      <c r="B24" s="80" t="s">
        <v>61</v>
      </c>
      <c r="C24" s="148">
        <v>10</v>
      </c>
      <c r="D24" s="144">
        <v>0.28999999999999998</v>
      </c>
      <c r="E24" s="144">
        <f t="shared" si="0"/>
        <v>2.9</v>
      </c>
    </row>
    <row r="25" spans="1:5">
      <c r="A25" s="11">
        <f>A24+1</f>
        <v>60</v>
      </c>
      <c r="B25" s="80" t="s">
        <v>63</v>
      </c>
      <c r="C25" s="148">
        <v>5</v>
      </c>
      <c r="D25" s="144">
        <v>0.59</v>
      </c>
      <c r="E25" s="144">
        <f t="shared" si="0"/>
        <v>2.9499999999999997</v>
      </c>
    </row>
    <row r="26" spans="1:5">
      <c r="A26" s="11">
        <v>64</v>
      </c>
      <c r="B26" s="80" t="s">
        <v>67</v>
      </c>
      <c r="C26" s="148">
        <v>2</v>
      </c>
      <c r="D26" s="144">
        <v>2.2000000000000002</v>
      </c>
      <c r="E26" s="144">
        <f t="shared" si="0"/>
        <v>4.4000000000000004</v>
      </c>
    </row>
    <row r="27" spans="1:5">
      <c r="A27" s="11">
        <v>66</v>
      </c>
      <c r="B27" s="80" t="s">
        <v>69</v>
      </c>
      <c r="C27" s="148">
        <v>2</v>
      </c>
      <c r="D27" s="144">
        <v>2</v>
      </c>
      <c r="E27" s="144">
        <f t="shared" si="0"/>
        <v>4</v>
      </c>
    </row>
    <row r="28" spans="1:5" ht="24">
      <c r="A28" s="11">
        <v>67</v>
      </c>
      <c r="B28" s="80" t="s">
        <v>70</v>
      </c>
      <c r="C28" s="148">
        <v>5</v>
      </c>
      <c r="D28" s="144">
        <v>1.29</v>
      </c>
      <c r="E28" s="144">
        <f t="shared" si="0"/>
        <v>6.45</v>
      </c>
    </row>
    <row r="29" spans="1:5">
      <c r="A29" s="11">
        <v>69</v>
      </c>
      <c r="B29" s="80" t="s">
        <v>72</v>
      </c>
      <c r="C29" s="148">
        <v>45</v>
      </c>
      <c r="D29" s="144">
        <v>0.09</v>
      </c>
      <c r="E29" s="144">
        <f t="shared" si="0"/>
        <v>4.05</v>
      </c>
    </row>
    <row r="30" spans="1:5" ht="36">
      <c r="A30" s="11">
        <v>73</v>
      </c>
      <c r="B30" s="80" t="s">
        <v>77</v>
      </c>
      <c r="C30" s="148">
        <v>40</v>
      </c>
      <c r="D30" s="144">
        <v>0.85</v>
      </c>
      <c r="E30" s="144">
        <f t="shared" si="0"/>
        <v>34</v>
      </c>
    </row>
    <row r="31" spans="1:5">
      <c r="A31" s="11">
        <v>79</v>
      </c>
      <c r="B31" s="80" t="s">
        <v>83</v>
      </c>
      <c r="C31" s="148">
        <v>15</v>
      </c>
      <c r="D31" s="144">
        <v>0.4</v>
      </c>
      <c r="E31" s="144">
        <f t="shared" si="0"/>
        <v>6</v>
      </c>
    </row>
    <row r="32" spans="1:5" ht="24">
      <c r="A32" s="11">
        <f>A31+1</f>
        <v>80</v>
      </c>
      <c r="B32" s="80" t="s">
        <v>84</v>
      </c>
      <c r="C32" s="148">
        <v>15</v>
      </c>
      <c r="D32" s="144">
        <v>0.5</v>
      </c>
      <c r="E32" s="144">
        <f t="shared" si="0"/>
        <v>7.5</v>
      </c>
    </row>
    <row r="33" spans="1:7" ht="24">
      <c r="A33" s="11">
        <v>82</v>
      </c>
      <c r="B33" s="80" t="s">
        <v>86</v>
      </c>
      <c r="C33" s="148">
        <v>2</v>
      </c>
      <c r="D33" s="144">
        <v>1.5</v>
      </c>
      <c r="E33" s="144">
        <f t="shared" si="0"/>
        <v>3</v>
      </c>
    </row>
    <row r="34" spans="1:7" ht="29.45" customHeight="1">
      <c r="A34" s="11"/>
      <c r="B34" s="162" t="s">
        <v>103</v>
      </c>
      <c r="C34" s="143"/>
      <c r="D34" s="144"/>
      <c r="E34" s="156">
        <f>SUM(E8:E33)</f>
        <v>241.79999999999998</v>
      </c>
      <c r="F34" s="151"/>
      <c r="G34" s="151"/>
    </row>
    <row r="35" spans="1:7" ht="16.899999999999999" customHeight="1">
      <c r="B35" s="165" t="s">
        <v>136</v>
      </c>
      <c r="C35" s="159"/>
      <c r="D35" s="158">
        <v>0.24</v>
      </c>
      <c r="E35" s="157">
        <f>E34*24/100</f>
        <v>58.031999999999996</v>
      </c>
      <c r="G35" s="379"/>
    </row>
    <row r="36" spans="1:7" ht="18.75">
      <c r="B36" s="161" t="s">
        <v>138</v>
      </c>
      <c r="C36" s="159"/>
      <c r="D36" s="157"/>
      <c r="E36" s="160">
        <f>E34+E35</f>
        <v>299.83199999999999</v>
      </c>
      <c r="G36" s="380"/>
    </row>
  </sheetData>
  <mergeCells count="5">
    <mergeCell ref="G35:G36"/>
    <mergeCell ref="A1:G1"/>
    <mergeCell ref="A2:A6"/>
    <mergeCell ref="B2:B6"/>
    <mergeCell ref="C4:D4"/>
  </mergeCells>
  <pageMargins left="0.70866141732283472" right="0.70866141732283472" top="0.7480314960629921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dimension ref="A1:AZ17"/>
  <sheetViews>
    <sheetView workbookViewId="0">
      <selection activeCell="M5" sqref="M5:N5"/>
    </sheetView>
  </sheetViews>
  <sheetFormatPr defaultRowHeight="15"/>
  <cols>
    <col min="2" max="2" width="16.28515625" customWidth="1"/>
    <col min="4" max="4" width="8.85546875" style="140"/>
    <col min="6" max="6" width="10.7109375" style="140" customWidth="1"/>
    <col min="7" max="7" width="8.85546875" style="172"/>
    <col min="8" max="8" width="8.85546875" style="140"/>
    <col min="10" max="10" width="8.85546875" style="140"/>
    <col min="11" max="11" width="8.85546875" style="172"/>
    <col min="12" max="12" width="8.85546875" style="140"/>
    <col min="13" max="13" width="8.85546875" style="172"/>
    <col min="14" max="14" width="8.85546875" style="140"/>
    <col min="16" max="16" width="13.5703125" style="140" customWidth="1"/>
  </cols>
  <sheetData>
    <row r="1" spans="1:52" s="146" customFormat="1" ht="15.75">
      <c r="A1" s="376" t="s">
        <v>127</v>
      </c>
      <c r="B1" s="376"/>
      <c r="C1" s="376"/>
      <c r="D1" s="376"/>
      <c r="E1" s="376"/>
      <c r="F1" s="376"/>
      <c r="G1" s="376"/>
      <c r="H1" s="376"/>
      <c r="I1" s="376"/>
      <c r="J1" s="376"/>
      <c r="K1" s="376"/>
      <c r="M1" s="209"/>
    </row>
    <row r="2" spans="1:52" s="4" customFormat="1" ht="30" customHeight="1">
      <c r="A2" s="340" t="s">
        <v>0</v>
      </c>
      <c r="B2" s="360" t="s">
        <v>1</v>
      </c>
      <c r="C2" s="383" t="s">
        <v>92</v>
      </c>
      <c r="D2" s="359" t="s">
        <v>3</v>
      </c>
      <c r="E2" s="352" t="s">
        <v>106</v>
      </c>
      <c r="F2" s="353"/>
      <c r="G2" s="353"/>
      <c r="H2" s="353"/>
      <c r="I2" s="353"/>
      <c r="J2" s="353"/>
      <c r="K2" s="353"/>
      <c r="L2" s="353"/>
      <c r="M2" s="353"/>
      <c r="N2" s="353"/>
      <c r="O2" s="357" t="s">
        <v>104</v>
      </c>
      <c r="P2" s="358" t="s">
        <v>96</v>
      </c>
      <c r="Q2" s="2"/>
      <c r="R2" s="2"/>
      <c r="S2" s="2"/>
      <c r="T2" s="2"/>
      <c r="U2" s="2"/>
      <c r="V2" s="2"/>
      <c r="W2" s="2"/>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row>
    <row r="3" spans="1:52" s="4" customFormat="1" ht="24.6" customHeight="1">
      <c r="A3" s="340"/>
      <c r="B3" s="360"/>
      <c r="C3" s="383"/>
      <c r="D3" s="359"/>
      <c r="E3" s="384" t="s">
        <v>100</v>
      </c>
      <c r="F3" s="384"/>
      <c r="G3" s="354" t="s">
        <v>101</v>
      </c>
      <c r="H3" s="354"/>
      <c r="I3" s="354"/>
      <c r="J3" s="354"/>
      <c r="K3" s="354"/>
      <c r="L3" s="354"/>
      <c r="M3" s="354"/>
      <c r="N3" s="354"/>
      <c r="O3" s="357"/>
      <c r="P3" s="358"/>
      <c r="Q3" s="2"/>
      <c r="R3" s="2"/>
      <c r="S3" s="2"/>
      <c r="T3" s="2"/>
      <c r="U3" s="2"/>
      <c r="V3" s="2"/>
      <c r="W3" s="2"/>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row>
    <row r="4" spans="1:52" s="4" customFormat="1">
      <c r="A4" s="340"/>
      <c r="B4" s="360"/>
      <c r="C4" s="383"/>
      <c r="D4" s="359"/>
      <c r="E4" s="384"/>
      <c r="F4" s="384"/>
      <c r="G4" s="385" t="s">
        <v>4</v>
      </c>
      <c r="H4" s="385"/>
      <c r="I4" s="385"/>
      <c r="J4" s="385"/>
      <c r="K4" s="386" t="s">
        <v>89</v>
      </c>
      <c r="L4" s="386"/>
      <c r="M4" s="386" t="s">
        <v>102</v>
      </c>
      <c r="N4" s="386"/>
      <c r="O4" s="357"/>
      <c r="P4" s="358"/>
      <c r="Q4" s="2"/>
      <c r="R4" s="2"/>
      <c r="S4" s="2"/>
      <c r="T4" s="2"/>
      <c r="U4" s="2"/>
      <c r="V4" s="2"/>
      <c r="W4" s="2"/>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row>
    <row r="5" spans="1:52" s="4" customFormat="1" ht="24.6" customHeight="1">
      <c r="A5" s="340"/>
      <c r="B5" s="360"/>
      <c r="C5" s="383"/>
      <c r="D5" s="359"/>
      <c r="E5" s="361" t="s">
        <v>140</v>
      </c>
      <c r="F5" s="361"/>
      <c r="G5" s="387" t="s">
        <v>113</v>
      </c>
      <c r="H5" s="388"/>
      <c r="I5" s="387" t="s">
        <v>114</v>
      </c>
      <c r="J5" s="387"/>
      <c r="K5" s="361" t="s">
        <v>142</v>
      </c>
      <c r="L5" s="361"/>
      <c r="M5" s="361" t="s">
        <v>141</v>
      </c>
      <c r="N5" s="361"/>
      <c r="O5" s="357"/>
      <c r="P5" s="358"/>
      <c r="Q5" s="2"/>
      <c r="R5" s="2"/>
      <c r="S5" s="2"/>
      <c r="T5" s="2"/>
      <c r="U5" s="2"/>
      <c r="V5" s="2"/>
      <c r="W5" s="2"/>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row>
    <row r="6" spans="1:52" s="4" customFormat="1" ht="15.75" customHeight="1">
      <c r="A6" s="340"/>
      <c r="B6" s="360"/>
      <c r="C6" s="383"/>
      <c r="D6" s="359"/>
      <c r="E6" s="53" t="s">
        <v>98</v>
      </c>
      <c r="F6" s="194" t="s">
        <v>99</v>
      </c>
      <c r="G6" s="211" t="s">
        <v>98</v>
      </c>
      <c r="H6" s="212" t="s">
        <v>99</v>
      </c>
      <c r="I6" s="213" t="s">
        <v>98</v>
      </c>
      <c r="J6" s="214" t="s">
        <v>99</v>
      </c>
      <c r="K6" s="203" t="s">
        <v>98</v>
      </c>
      <c r="L6" s="194" t="s">
        <v>99</v>
      </c>
      <c r="M6" s="203" t="s">
        <v>98</v>
      </c>
      <c r="N6" s="113" t="s">
        <v>99</v>
      </c>
      <c r="O6" s="357"/>
      <c r="P6" s="358"/>
      <c r="Q6" s="2"/>
      <c r="R6" s="2"/>
      <c r="S6" s="2"/>
      <c r="T6" s="2"/>
      <c r="U6" s="2"/>
      <c r="V6" s="2"/>
      <c r="W6" s="2"/>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row>
    <row r="7" spans="1:52" s="64" customFormat="1" ht="21.6" customHeight="1">
      <c r="A7" s="65"/>
      <c r="B7" s="62" t="s">
        <v>126</v>
      </c>
      <c r="C7" s="66"/>
      <c r="D7" s="104"/>
      <c r="E7" s="67"/>
      <c r="F7" s="195"/>
      <c r="G7" s="215"/>
      <c r="H7" s="216"/>
      <c r="I7" s="217"/>
      <c r="J7" s="218"/>
      <c r="K7" s="204"/>
      <c r="L7" s="199"/>
      <c r="M7" s="210"/>
      <c r="N7" s="110"/>
      <c r="O7" s="68"/>
      <c r="P7" s="128"/>
      <c r="Q7" s="69"/>
      <c r="R7" s="69"/>
      <c r="S7" s="69"/>
      <c r="T7" s="70"/>
      <c r="U7" s="71"/>
      <c r="V7" s="70"/>
      <c r="W7" s="70"/>
      <c r="X7" s="63"/>
      <c r="Y7" s="63"/>
      <c r="Z7" s="63"/>
      <c r="AA7" s="63"/>
      <c r="AB7" s="63"/>
      <c r="AC7" s="63"/>
      <c r="AD7" s="63"/>
      <c r="AE7" s="63"/>
      <c r="AF7" s="63"/>
      <c r="AG7" s="63"/>
      <c r="AH7" s="63"/>
      <c r="AI7" s="63"/>
      <c r="AJ7" s="63"/>
      <c r="AK7" s="63"/>
      <c r="AL7" s="63"/>
      <c r="AM7" s="63"/>
      <c r="AN7" s="63"/>
      <c r="AO7" s="63"/>
      <c r="AP7" s="63"/>
      <c r="AQ7" s="63"/>
      <c r="AR7" s="63"/>
      <c r="AS7" s="63"/>
      <c r="AT7" s="63"/>
      <c r="AU7" s="63"/>
      <c r="AV7" s="63"/>
      <c r="AW7" s="63"/>
      <c r="AX7" s="63"/>
      <c r="AY7" s="63"/>
      <c r="AZ7" s="63"/>
    </row>
    <row r="8" spans="1:52" s="4" customFormat="1" ht="44.45" customHeight="1">
      <c r="A8" s="11">
        <v>1</v>
      </c>
      <c r="B8" s="139" t="s">
        <v>87</v>
      </c>
      <c r="C8" s="1" t="s">
        <v>58</v>
      </c>
      <c r="D8" s="105">
        <v>3.9</v>
      </c>
      <c r="E8" s="141">
        <v>2351</v>
      </c>
      <c r="F8" s="196">
        <f>D8*E8</f>
        <v>9168.9</v>
      </c>
      <c r="G8" s="219">
        <v>0</v>
      </c>
      <c r="H8" s="220">
        <v>0</v>
      </c>
      <c r="I8" s="221">
        <v>0</v>
      </c>
      <c r="J8" s="222">
        <v>0</v>
      </c>
      <c r="K8" s="205">
        <v>41</v>
      </c>
      <c r="L8" s="200">
        <f>D8*K8</f>
        <v>159.9</v>
      </c>
      <c r="M8" s="206">
        <v>124</v>
      </c>
      <c r="N8" s="116">
        <f>D8*M8</f>
        <v>483.59999999999997</v>
      </c>
      <c r="O8" s="1">
        <f>E8+G8+I8+K8+M8</f>
        <v>2516</v>
      </c>
      <c r="P8" s="116">
        <f>O8*D8</f>
        <v>9812.4</v>
      </c>
      <c r="Q8" s="2"/>
      <c r="R8" s="2"/>
      <c r="S8" s="2"/>
      <c r="T8" s="2"/>
      <c r="U8" s="2"/>
      <c r="V8" s="2"/>
      <c r="W8" s="2"/>
      <c r="X8" s="6"/>
      <c r="Y8" s="6"/>
      <c r="Z8" s="6"/>
      <c r="AA8" s="6"/>
      <c r="AB8" s="6"/>
      <c r="AC8" s="6"/>
      <c r="AD8" s="6"/>
      <c r="AE8" s="6"/>
      <c r="AF8" s="6"/>
      <c r="AG8" s="6"/>
      <c r="AH8" s="6"/>
      <c r="AI8" s="6"/>
      <c r="AJ8" s="6"/>
      <c r="AK8" s="6"/>
      <c r="AL8" s="6"/>
      <c r="AM8" s="6"/>
      <c r="AN8" s="6"/>
      <c r="AO8" s="6"/>
      <c r="AP8" s="6"/>
      <c r="AQ8" s="6"/>
      <c r="AR8" s="6"/>
      <c r="AS8" s="6"/>
      <c r="AT8" s="6"/>
      <c r="AU8" s="6"/>
      <c r="AV8" s="6"/>
      <c r="AW8" s="6"/>
      <c r="AX8" s="6"/>
      <c r="AY8" s="6"/>
      <c r="AZ8" s="6"/>
    </row>
    <row r="9" spans="1:52" s="4" customFormat="1" ht="45.75">
      <c r="A9" s="11">
        <v>2</v>
      </c>
      <c r="B9" s="139" t="s">
        <v>88</v>
      </c>
      <c r="C9" s="1" t="s">
        <v>58</v>
      </c>
      <c r="D9" s="105">
        <v>13.5</v>
      </c>
      <c r="E9" s="1">
        <v>37</v>
      </c>
      <c r="F9" s="196">
        <f>D9*E9</f>
        <v>499.5</v>
      </c>
      <c r="G9" s="223">
        <v>0</v>
      </c>
      <c r="H9" s="220">
        <v>0</v>
      </c>
      <c r="I9" s="221">
        <v>0</v>
      </c>
      <c r="J9" s="222">
        <v>0</v>
      </c>
      <c r="K9" s="225">
        <v>0</v>
      </c>
      <c r="L9" s="226">
        <v>0</v>
      </c>
      <c r="M9" s="225"/>
      <c r="N9" s="220">
        <f>D9*M9</f>
        <v>0</v>
      </c>
      <c r="O9" s="1">
        <f>M9+K9+I9+G9+E9</f>
        <v>37</v>
      </c>
      <c r="P9" s="142">
        <f>O9*D9</f>
        <v>499.5</v>
      </c>
      <c r="Q9" s="2"/>
      <c r="R9" s="2"/>
      <c r="S9" s="2"/>
      <c r="T9" s="2"/>
      <c r="U9" s="2"/>
      <c r="V9" s="2"/>
      <c r="W9" s="2"/>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row>
    <row r="10" spans="1:52" s="4" customFormat="1">
      <c r="A10" s="51"/>
      <c r="B10" s="23" t="s">
        <v>105</v>
      </c>
      <c r="C10" s="1"/>
      <c r="D10" s="106"/>
      <c r="E10" s="1"/>
      <c r="F10" s="229">
        <f>SUM(F8:F9)</f>
        <v>9668.4</v>
      </c>
      <c r="G10" s="224">
        <v>0</v>
      </c>
      <c r="H10" s="220"/>
      <c r="I10" s="221">
        <v>0</v>
      </c>
      <c r="J10" s="222"/>
      <c r="K10" s="232"/>
      <c r="L10" s="229">
        <f>SUM(L8:L9)</f>
        <v>159.9</v>
      </c>
      <c r="M10" s="232"/>
      <c r="N10" s="231">
        <f>SUM(N8:N9)</f>
        <v>483.59999999999997</v>
      </c>
      <c r="O10" s="227"/>
      <c r="P10" s="231">
        <f>SUM(P8:P9)</f>
        <v>10311.9</v>
      </c>
      <c r="Q10" s="2"/>
      <c r="R10" s="2"/>
      <c r="S10" s="2"/>
      <c r="T10" s="2"/>
      <c r="U10" s="2"/>
      <c r="V10" s="2"/>
      <c r="W10" s="2"/>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row>
    <row r="11" spans="1:52" s="4" customFormat="1">
      <c r="A11" s="51"/>
      <c r="B11" s="234" t="s">
        <v>136</v>
      </c>
      <c r="C11" s="227"/>
      <c r="D11" s="228"/>
      <c r="E11" s="237">
        <v>0.24</v>
      </c>
      <c r="F11" s="229">
        <f>F10*24/100</f>
        <v>2320.4159999999997</v>
      </c>
      <c r="G11" s="235"/>
      <c r="H11" s="231"/>
      <c r="I11" s="227"/>
      <c r="J11" s="229"/>
      <c r="K11" s="236">
        <v>0.24</v>
      </c>
      <c r="L11" s="229">
        <f>L10*24/100</f>
        <v>38.376000000000005</v>
      </c>
      <c r="M11" s="236">
        <v>0.24</v>
      </c>
      <c r="N11" s="231">
        <f>N10*24/100</f>
        <v>116.06399999999999</v>
      </c>
      <c r="O11" s="236">
        <v>0.24</v>
      </c>
      <c r="P11" s="231">
        <f>P10*24/100</f>
        <v>2474.8559999999998</v>
      </c>
      <c r="Q11" s="2"/>
      <c r="R11" s="2"/>
      <c r="S11" s="2"/>
      <c r="T11" s="2"/>
      <c r="U11" s="2"/>
      <c r="V11" s="2"/>
      <c r="W11" s="2"/>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row>
    <row r="12" spans="1:52" s="4" customFormat="1" ht="24.75">
      <c r="A12" s="51"/>
      <c r="B12" s="161" t="s">
        <v>138</v>
      </c>
      <c r="C12" s="227"/>
      <c r="D12" s="228"/>
      <c r="E12" s="227"/>
      <c r="F12" s="229">
        <f>F10+F11</f>
        <v>11988.815999999999</v>
      </c>
      <c r="G12" s="230"/>
      <c r="H12" s="231"/>
      <c r="I12" s="227"/>
      <c r="J12" s="229"/>
      <c r="K12" s="232"/>
      <c r="L12" s="229">
        <f>L10+L11</f>
        <v>198.27600000000001</v>
      </c>
      <c r="M12" s="232"/>
      <c r="N12" s="231">
        <f>N10+N11</f>
        <v>599.66399999999999</v>
      </c>
      <c r="O12" s="233"/>
      <c r="P12" s="231">
        <f>P10+P11</f>
        <v>12786.755999999999</v>
      </c>
      <c r="Q12" s="2"/>
      <c r="R12" s="2"/>
      <c r="S12" s="2"/>
      <c r="T12" s="2"/>
      <c r="U12" s="2"/>
      <c r="V12" s="2"/>
      <c r="W12" s="2"/>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row>
    <row r="13" spans="1:52" s="4" customFormat="1">
      <c r="A13" s="51"/>
      <c r="B13" s="23"/>
      <c r="C13" s="1"/>
      <c r="D13" s="106"/>
      <c r="E13" s="31"/>
      <c r="F13" s="196"/>
      <c r="G13" s="202"/>
      <c r="H13" s="116"/>
      <c r="I13" s="1"/>
      <c r="J13" s="196"/>
      <c r="K13" s="206"/>
      <c r="L13" s="196"/>
      <c r="M13" s="206"/>
      <c r="N13" s="116"/>
      <c r="O13" s="12"/>
      <c r="P13" s="116"/>
      <c r="Q13" s="2"/>
      <c r="R13" s="2"/>
      <c r="S13" s="2"/>
      <c r="T13" s="2"/>
      <c r="U13" s="2"/>
      <c r="V13" s="2"/>
      <c r="W13" s="2"/>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row>
    <row r="14" spans="1:52" s="4" customFormat="1">
      <c r="A14" s="51"/>
      <c r="B14" s="55"/>
      <c r="C14" s="55"/>
      <c r="D14" s="98"/>
      <c r="E14" s="54"/>
      <c r="F14" s="197"/>
      <c r="G14" s="201"/>
      <c r="H14" s="109"/>
      <c r="I14" s="55"/>
      <c r="J14" s="197"/>
      <c r="K14" s="207"/>
      <c r="L14" s="197"/>
      <c r="M14" s="207"/>
      <c r="N14" s="109"/>
      <c r="O14" s="55"/>
      <c r="P14" s="116"/>
      <c r="Q14" s="7"/>
      <c r="R14" s="7"/>
      <c r="S14" s="7"/>
      <c r="T14" s="2"/>
      <c r="U14" s="2"/>
      <c r="V14" s="2"/>
      <c r="W14" s="2"/>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row>
    <row r="15" spans="1:52" s="4" customFormat="1" ht="22.5" customHeight="1">
      <c r="A15" s="51"/>
      <c r="B15" s="55"/>
      <c r="C15" s="55"/>
      <c r="D15" s="98"/>
      <c r="E15" s="31"/>
      <c r="F15" s="197"/>
      <c r="G15" s="355"/>
      <c r="H15" s="356"/>
      <c r="I15" s="55"/>
      <c r="J15" s="197"/>
      <c r="K15" s="207"/>
      <c r="L15" s="197"/>
      <c r="M15" s="207"/>
      <c r="N15" s="109"/>
      <c r="O15" s="55"/>
      <c r="P15" s="116"/>
      <c r="Q15" s="7"/>
      <c r="R15" s="7"/>
      <c r="S15" s="7"/>
      <c r="T15" s="2"/>
      <c r="U15" s="2"/>
      <c r="V15" s="2"/>
      <c r="W15" s="2"/>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row>
    <row r="16" spans="1:52" s="4" customFormat="1" ht="21" customHeight="1">
      <c r="A16" s="51"/>
      <c r="B16" s="54"/>
      <c r="C16" s="54"/>
      <c r="D16" s="98"/>
      <c r="E16" s="31"/>
      <c r="F16" s="197"/>
      <c r="G16" s="201"/>
      <c r="H16" s="109"/>
      <c r="I16" s="54"/>
      <c r="J16" s="197"/>
      <c r="K16" s="202"/>
      <c r="L16" s="197"/>
      <c r="M16" s="202"/>
      <c r="N16" s="109"/>
      <c r="O16" s="54"/>
      <c r="P16" s="116"/>
      <c r="Q16" s="7"/>
      <c r="R16" s="7"/>
      <c r="S16" s="7"/>
      <c r="T16" s="2"/>
      <c r="U16" s="46"/>
      <c r="V16" s="2"/>
      <c r="W16" s="2"/>
      <c r="X16" s="6"/>
      <c r="Y16" s="6"/>
      <c r="Z16" s="6"/>
      <c r="AA16" s="6"/>
      <c r="AB16" s="6"/>
      <c r="AC16" s="6"/>
      <c r="AD16" s="6"/>
      <c r="AE16" s="6"/>
      <c r="AF16" s="6"/>
      <c r="AG16" s="6"/>
      <c r="AH16" s="6"/>
      <c r="AI16" s="6"/>
      <c r="AJ16" s="6"/>
      <c r="AK16" s="6"/>
      <c r="AL16" s="6"/>
      <c r="AM16" s="6"/>
      <c r="AN16" s="6"/>
      <c r="AO16" s="6"/>
      <c r="AP16" s="6"/>
      <c r="AQ16" s="6"/>
      <c r="AR16" s="6"/>
      <c r="AS16" s="6"/>
      <c r="AT16" s="6"/>
      <c r="AU16" s="6"/>
      <c r="AV16" s="6"/>
      <c r="AW16" s="6"/>
      <c r="AX16" s="6"/>
      <c r="AY16" s="6"/>
      <c r="AZ16" s="6"/>
    </row>
    <row r="17" spans="1:52" s="4" customFormat="1" ht="27.75" customHeight="1">
      <c r="A17" s="51"/>
      <c r="B17" s="373"/>
      <c r="C17" s="373"/>
      <c r="D17" s="373"/>
      <c r="E17" s="373"/>
      <c r="F17" s="373"/>
      <c r="G17" s="373"/>
      <c r="H17" s="373"/>
      <c r="I17" s="373"/>
      <c r="J17" s="198"/>
      <c r="K17" s="208"/>
      <c r="L17" s="198"/>
      <c r="M17" s="208"/>
      <c r="N17" s="119"/>
      <c r="O17" s="52"/>
      <c r="P17" s="116"/>
      <c r="Q17" s="26"/>
      <c r="R17" s="26"/>
      <c r="S17" s="26"/>
      <c r="T17" s="2"/>
      <c r="U17" s="2"/>
      <c r="V17" s="2"/>
      <c r="W17" s="2"/>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row>
  </sheetData>
  <mergeCells count="20">
    <mergeCell ref="G15:H15"/>
    <mergeCell ref="B17:I17"/>
    <mergeCell ref="O2:O6"/>
    <mergeCell ref="P2:P6"/>
    <mergeCell ref="E3:F4"/>
    <mergeCell ref="G3:N3"/>
    <mergeCell ref="G4:J4"/>
    <mergeCell ref="K4:L4"/>
    <mergeCell ref="M4:N4"/>
    <mergeCell ref="E5:F5"/>
    <mergeCell ref="G5:H5"/>
    <mergeCell ref="I5:J5"/>
    <mergeCell ref="A1:K1"/>
    <mergeCell ref="A2:A6"/>
    <mergeCell ref="B2:B6"/>
    <mergeCell ref="C2:C6"/>
    <mergeCell ref="D2:D6"/>
    <mergeCell ref="E2:N2"/>
    <mergeCell ref="K5:L5"/>
    <mergeCell ref="M5:N5"/>
  </mergeCells>
  <conditionalFormatting sqref="P10 P8 P2:P6">
    <cfRule type="cellIs" dxfId="0" priority="1" operator="equal">
      <formula>0</formula>
    </cfRule>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6</vt:i4>
      </vt:variant>
    </vt:vector>
  </HeadingPairs>
  <TitlesOfParts>
    <vt:vector size="6" baseType="lpstr">
      <vt:lpstr>ΠΡΟΥΠΟΛΟΓΙΣΜΟΣ ΑΠΕΥΘ ΑΝΑΘ</vt:lpstr>
      <vt:lpstr>Δ.ΚΕΝΤΡΙΚΗΣ ΚΕΡΚΥΡΑΣ</vt:lpstr>
      <vt:lpstr>ΚΑΤΑΣΚΗΝΩΣΕΙΣ</vt:lpstr>
      <vt:lpstr>ΚΕΝΤΡΟ ΚΟΙΝΟΤΗΤΑΣ</vt:lpstr>
      <vt:lpstr>ΞΕΝΩΝΑΣ</vt:lpstr>
      <vt:lpstr>ΟΜΑΔΑ Β (Α4)</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2022-05-18T10:36:23Z</cp:lastPrinted>
  <dcterms:created xsi:type="dcterms:W3CDTF">2017-11-29T14:19:19Z</dcterms:created>
  <dcterms:modified xsi:type="dcterms:W3CDTF">2022-07-14T10:17:04Z</dcterms:modified>
</cp:coreProperties>
</file>